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2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סוג'!$B$1:$E$30</definedName>
    <definedName name="_xlnm.Print_Area" localSheetId="1">'פרוט עמלות והוצאות לתקופה '!$A$1:$E$50</definedName>
    <definedName name="_xlnm.Print_Area" localSheetId="2">'פרוט עמלות ניהול חיצוני לתקופה'!$A$1:$H$45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<sst xmlns="http://schemas.openxmlformats.org/spreadsheetml/2006/main" count="113" uniqueCount="82">
  <si>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</si>
  <si>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</si>
  <si>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</si>
  <si>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</si>
  <si>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</si>
  <si>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</si>
  <si>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</si>
  <si>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</si>
  <si>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</si>
  <si>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</si>
  <si>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</si>
  <si>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</si>
  <si>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</si>
  <si>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</si>
  <si>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</si>
  <si>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</si>
  <si>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</si>
  <si>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</si>
  <si>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</si>
  <si>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</si>
  <si>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</si>
  <si>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</si>
  <si>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</si>
  <si>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</si>
  <si>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</si>
  <si>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</si>
  <si>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</si>
  <si>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ב. שיעור סך הוצאות ישירות מסך נכסים לסוף שנה קודמת (באחוזים)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</si>
  <si>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</si>
  <si>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</si>
  <si>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</si>
  <si>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</si>
  <si>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</si>
  <si>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</si>
  <si>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</si>
  <si>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</si>
  <si>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</si>
  <si>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</si>
  <si>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</si>
  <si>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</si>
  <si>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</si>
  <si>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</si>
  <si>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</si>
  <si>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</si>
  <si>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</si>
  <si>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</si>
  <si>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</si>
  <si>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א. שיעור סך ההוצאות הישירות, שההוצאה בגינן מוגבלת לשיעור של 0.25% מהנכסים לפי התקנות (באחוזים)</t>
  </si>
  <si>
    <t>8. סך נכסים לסוף שנה קודמת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</si>
  <si>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</si>
  <si>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</si>
  <si>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</si>
  <si>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</si>
  <si>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</si>
  <si>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</si>
  <si>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</si>
  <si>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</si>
  <si>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</si>
  <si>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</si>
  <si>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הכל נכסים לסוף שנה קודמת</t>
  </si>
  <si>
    <t>סך תשלום למנהלי תיקים זרים</t>
  </si>
  <si>
    <t>תשלום בגין השקעה בקרנות נאמנות</t>
  </si>
  <si>
    <t>קרן נאמנות ישראלית</t>
  </si>
  <si>
    <t>מנהל קרנות ב'</t>
  </si>
  <si>
    <t>קרן חוץ</t>
  </si>
  <si>
    <t>תעודת סל ישראלית</t>
  </si>
  <si>
    <t>תעודת סל זרה</t>
  </si>
  <si>
    <t>SPDR</t>
  </si>
  <si>
    <t>ברוקר א</t>
  </si>
  <si>
    <t>הבנק הבינלאומי</t>
  </si>
  <si>
    <t>מנהל קרנות א'</t>
  </si>
  <si>
    <t>WISDOMTREE</t>
  </si>
  <si>
    <t>קסם</t>
  </si>
  <si>
    <t>תכלית</t>
  </si>
  <si>
    <t>ברוקר חול</t>
  </si>
  <si>
    <t>ISHARES</t>
  </si>
  <si>
    <t>VANGUARD</t>
  </si>
  <si>
    <t>DIAMONDS TRUST</t>
  </si>
  <si>
    <t>NASDAQ</t>
  </si>
  <si>
    <t>פסגות</t>
  </si>
  <si>
    <t>הראל סל בע"מ</t>
  </si>
  <si>
    <t xml:space="preserve"> קופה 7244 כלנית לבני 60 ומעלה - סך התשלומים ששולמו בגין כל סוג של הוצאה ישירה לשנה המסתיימת ביום: 31/12/2017 </t>
  </si>
</sst>
</file>

<file path=xl/styles.xml><?xml version="1.0" encoding="utf-8"?>
<styleSheet xmlns="http://schemas.openxmlformats.org/spreadsheetml/2006/main">
  <numFmts count="5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  <numFmt numFmtId="186" formatCode="&quot;₪&quot;#,##0;[Red]&quot;₪&quot;\-#,##0"/>
    <numFmt numFmtId="187" formatCode="&quot;₪&quot;#,##0.00;[Red]&quot;₪&quot;\-#,##0.00"/>
    <numFmt numFmtId="188" formatCode="#########"/>
    <numFmt numFmtId="189" formatCode="#####"/>
    <numFmt numFmtId="190" formatCode="##"/>
    <numFmt numFmtId="191" formatCode="###,###,###.00"/>
    <numFmt numFmtId="192" formatCode="########.0000"/>
    <numFmt numFmtId="193" formatCode="######"/>
    <numFmt numFmtId="194" formatCode="###,###.00"/>
    <numFmt numFmtId="195" formatCode="#,##0.0"/>
    <numFmt numFmtId="196" formatCode="##########"/>
    <numFmt numFmtId="197" formatCode="dd/mm/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"/>
    <numFmt numFmtId="203" formatCode="0.0000000"/>
    <numFmt numFmtId="204" formatCode="0.000000"/>
    <numFmt numFmtId="205" formatCode="0.000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Miriam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  <font>
      <sz val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 tint="0.7999799847602844"/>
      </top>
      <bottom style="thin">
        <color theme="4" tint="0.7999799847602844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169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10" fontId="1" fillId="0" borderId="0" xfId="49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0" fontId="1" fillId="0" borderId="0" xfId="0" applyFont="1" applyFill="1" applyBorder="1" applyAlignment="1">
      <alignment/>
    </xf>
    <xf numFmtId="0" fontId="40" fillId="0" borderId="0" xfId="43" applyFont="1" applyFill="1" applyBorder="1" applyAlignment="1" applyProtection="1">
      <alignment horizontal="right" wrapText="1" readingOrder="2"/>
      <protection/>
    </xf>
    <xf numFmtId="0" fontId="40" fillId="0" borderId="0" xfId="43" applyFont="1" applyFill="1" applyBorder="1" applyAlignment="1" applyProtection="1">
      <alignment horizontal="right" wrapText="1" indent="3" readingOrder="2"/>
      <protection/>
    </xf>
    <xf numFmtId="0" fontId="40" fillId="0" borderId="0" xfId="43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Alignment="1">
      <alignment horizontal="right"/>
    </xf>
    <xf numFmtId="0" fontId="0" fillId="0" borderId="0" xfId="46" applyNumberFormat="1" applyAlignment="1">
      <alignment horizontal="right" vertical="center"/>
      <protection/>
    </xf>
    <xf numFmtId="4" fontId="1" fillId="0" borderId="0" xfId="0" applyNumberFormat="1" applyFont="1" applyFill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171" fontId="0" fillId="0" borderId="0" xfId="33" applyFont="1" applyFill="1" applyAlignment="1">
      <alignment/>
    </xf>
    <xf numFmtId="171" fontId="0" fillId="0" borderId="0" xfId="33" applyFont="1" applyAlignment="1">
      <alignment/>
    </xf>
    <xf numFmtId="0" fontId="1" fillId="0" borderId="0" xfId="0" applyFont="1" applyFill="1" applyAlignment="1">
      <alignment horizontal="right"/>
    </xf>
    <xf numFmtId="181" fontId="0" fillId="0" borderId="0" xfId="40" applyNumberFormat="1" applyAlignment="1">
      <alignment horizontal="right" vertical="center"/>
      <protection/>
    </xf>
    <xf numFmtId="43" fontId="0" fillId="0" borderId="0" xfId="36" applyFont="1" applyFill="1" applyAlignment="1">
      <alignment/>
    </xf>
    <xf numFmtId="0" fontId="23" fillId="0" borderId="10" xfId="0" applyFont="1" applyBorder="1" applyAlignment="1">
      <alignment horizontal="right"/>
    </xf>
    <xf numFmtId="171" fontId="1" fillId="0" borderId="0" xfId="33" applyFont="1" applyAlignment="1">
      <alignment/>
    </xf>
    <xf numFmtId="0" fontId="0" fillId="0" borderId="0" xfId="0" applyFont="1" applyFill="1" applyAlignment="1">
      <alignment horizontal="right"/>
    </xf>
    <xf numFmtId="43" fontId="0" fillId="0" borderId="0" xfId="36" applyFont="1" applyAlignment="1">
      <alignment/>
    </xf>
    <xf numFmtId="43" fontId="0" fillId="0" borderId="0" xfId="0" applyNumberFormat="1" applyAlignment="1">
      <alignment/>
    </xf>
    <xf numFmtId="181" fontId="0" fillId="0" borderId="0" xfId="40" applyNumberFormat="1" applyFill="1" applyAlignment="1">
      <alignment horizontal="right" vertical="center"/>
      <protection/>
    </xf>
    <xf numFmtId="0" fontId="41" fillId="0" borderId="0" xfId="42" applyFont="1" applyAlignment="1">
      <alignment horizontal="right"/>
      <protection/>
    </xf>
    <xf numFmtId="171" fontId="0" fillId="0" borderId="0" xfId="33" applyFont="1" applyFill="1" applyAlignment="1">
      <alignment/>
    </xf>
    <xf numFmtId="0" fontId="0" fillId="0" borderId="0" xfId="0" applyNumberFormat="1" applyFont="1" applyAlignment="1">
      <alignment horizontal="right" vertical="center"/>
    </xf>
    <xf numFmtId="181" fontId="0" fillId="0" borderId="0" xfId="40" applyNumberFormat="1" applyAlignment="1">
      <alignment horizontal="left" vertical="center"/>
      <protection/>
    </xf>
    <xf numFmtId="43" fontId="0" fillId="0" borderId="0" xfId="0" applyNumberFormat="1" applyFill="1" applyAlignment="1">
      <alignment/>
    </xf>
    <xf numFmtId="43" fontId="23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right"/>
    </xf>
  </cellXfs>
  <cellStyles count="63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2 2" xfId="35"/>
    <cellStyle name="Comma 3" xfId="36"/>
    <cellStyle name="Comma 4" xfId="37"/>
    <cellStyle name="Currency" xfId="38"/>
    <cellStyle name="nBold" xfId="39"/>
    <cellStyle name="Normal 10" xfId="40"/>
    <cellStyle name="Normal 2" xfId="41"/>
    <cellStyle name="Normal 2 2" xfId="42"/>
    <cellStyle name="Normal 3" xfId="43"/>
    <cellStyle name="Normal 3 2" xfId="44"/>
    <cellStyle name="Normal 4" xfId="45"/>
    <cellStyle name="Normal 5" xfId="46"/>
    <cellStyle name="Normal 6" xfId="47"/>
    <cellStyle name="Normal 7" xfId="48"/>
    <cellStyle name="Percent" xfId="49"/>
    <cellStyle name="הדגשה1" xfId="50"/>
    <cellStyle name="הדגשה2" xfId="51"/>
    <cellStyle name="הדגשה3" xfId="52"/>
    <cellStyle name="הדגשה4" xfId="53"/>
    <cellStyle name="הדגשה5" xfId="54"/>
    <cellStyle name="הדגשה6" xfId="55"/>
    <cellStyle name="Hyperlink" xfId="56"/>
    <cellStyle name="Followed Hyperlink" xfId="57"/>
    <cellStyle name="הערה" xfId="58"/>
    <cellStyle name="חישוב" xfId="59"/>
    <cellStyle name="טוב" xfId="60"/>
    <cellStyle name="טקסט אזהרה" xfId="61"/>
    <cellStyle name="טקסט הסברי" xfId="62"/>
    <cellStyle name="כותרת" xfId="63"/>
    <cellStyle name="כותרת 1" xfId="64"/>
    <cellStyle name="כותרת 2" xfId="65"/>
    <cellStyle name="כותרת 3" xfId="66"/>
    <cellStyle name="כותרת 4" xfId="67"/>
    <cellStyle name="Currency [0]" xfId="68"/>
    <cellStyle name="ניטראלי" xfId="69"/>
    <cellStyle name="סה&quot;כ" xfId="70"/>
    <cellStyle name="פלט" xfId="71"/>
    <cellStyle name="Comma [0]" xfId="72"/>
    <cellStyle name="קלט" xfId="73"/>
    <cellStyle name="רע" xfId="74"/>
    <cellStyle name="תא מסומן" xfId="75"/>
    <cellStyle name="תא מקושר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rightToLeft="1" zoomScalePageLayoutView="0" workbookViewId="0" topLeftCell="A1">
      <selection activeCell="C2" sqref="C2"/>
    </sheetView>
  </sheetViews>
  <sheetFormatPr defaultColWidth="9.140625" defaultRowHeight="12.75"/>
  <cols>
    <col min="1" max="1" width="11.140625" style="0" customWidth="1"/>
    <col min="2" max="2" width="59.421875" style="0" customWidth="1"/>
    <col min="3" max="3" width="33.7109375" style="2" customWidth="1"/>
    <col min="4" max="4" width="13.421875" style="0" customWidth="1"/>
    <col min="5" max="5" width="25.00390625" style="0" customWidth="1"/>
    <col min="6" max="6" width="30.28125" style="0" bestFit="1" customWidth="1"/>
  </cols>
  <sheetData>
    <row r="1" spans="2:7" ht="12.75">
      <c r="B1" s="24"/>
      <c r="C1" s="24" t="s">
        <v>81</v>
      </c>
      <c r="D1" s="24"/>
      <c r="E1" s="24"/>
      <c r="F1" s="50"/>
      <c r="G1" s="50"/>
    </row>
    <row r="2" spans="1:6" ht="52.5" customHeight="1">
      <c r="A2" s="2"/>
      <c r="B2" s="2"/>
      <c r="C2" s="3" t="s">
        <v>0</v>
      </c>
      <c r="D2" s="3"/>
      <c r="E2" s="13"/>
      <c r="F2" s="13"/>
    </row>
    <row r="3" spans="1:6" ht="12.75">
      <c r="A3" s="3"/>
      <c r="B3" s="21" t="s">
        <v>22</v>
      </c>
      <c r="C3" s="16">
        <f>SUM(C4:C5)</f>
        <v>0.5656100000000001</v>
      </c>
      <c r="D3" s="8"/>
      <c r="E3" s="16"/>
      <c r="F3" s="3"/>
    </row>
    <row r="4" spans="1:6" ht="12.75">
      <c r="A4" s="3"/>
      <c r="B4" s="22" t="s">
        <v>28</v>
      </c>
      <c r="C4" s="16">
        <f>'פרוט עמלות והוצאות לתקופה '!C4</f>
        <v>0</v>
      </c>
      <c r="D4" s="8"/>
      <c r="E4" s="16"/>
      <c r="F4" s="3"/>
    </row>
    <row r="5" spans="1:6" ht="12.75">
      <c r="A5" s="3"/>
      <c r="B5" s="22" t="s">
        <v>29</v>
      </c>
      <c r="C5" s="16">
        <f>'פרוט עמלות והוצאות לתקופה '!C8</f>
        <v>0.5656100000000001</v>
      </c>
      <c r="D5" s="8"/>
      <c r="E5" s="16"/>
      <c r="F5" s="3"/>
    </row>
    <row r="6" spans="1:6" ht="12.75">
      <c r="A6" s="3"/>
      <c r="B6" s="3"/>
      <c r="C6" s="16"/>
      <c r="D6" s="8"/>
      <c r="E6" s="16"/>
      <c r="F6" s="3"/>
    </row>
    <row r="7" spans="1:6" ht="12.75">
      <c r="A7" s="3"/>
      <c r="B7" s="21" t="s">
        <v>23</v>
      </c>
      <c r="C7" s="16">
        <f>SUM(C8:C9)</f>
        <v>0.00158</v>
      </c>
      <c r="D7" s="8"/>
      <c r="E7" s="16"/>
      <c r="F7" s="3"/>
    </row>
    <row r="8" spans="1:6" ht="12.75">
      <c r="A8" s="3"/>
      <c r="B8" s="22" t="s">
        <v>30</v>
      </c>
      <c r="C8" s="16">
        <f>'פרוט עמלות והוצאות לתקופה '!C15</f>
        <v>0</v>
      </c>
      <c r="D8" s="8"/>
      <c r="E8" s="16"/>
      <c r="F8" s="3"/>
    </row>
    <row r="9" spans="1:6" ht="12.75">
      <c r="A9" s="3"/>
      <c r="B9" s="22" t="s">
        <v>31</v>
      </c>
      <c r="C9" s="16">
        <f>'פרוט עמלות והוצאות לתקופה '!C19</f>
        <v>0.00158</v>
      </c>
      <c r="D9" s="8"/>
      <c r="E9" s="16"/>
      <c r="F9" s="3"/>
    </row>
    <row r="10" spans="1:6" ht="12.75">
      <c r="A10" s="3"/>
      <c r="B10" s="3"/>
      <c r="C10" s="16"/>
      <c r="D10" s="8"/>
      <c r="E10" s="16"/>
      <c r="F10" s="3"/>
    </row>
    <row r="11" spans="1:6" ht="12.75">
      <c r="A11" s="3"/>
      <c r="B11" s="3"/>
      <c r="C11" s="16"/>
      <c r="D11" s="8"/>
      <c r="E11" s="16"/>
      <c r="F11" s="3"/>
    </row>
    <row r="12" spans="1:6" ht="12.75">
      <c r="A12" s="3"/>
      <c r="B12" s="21" t="s">
        <v>32</v>
      </c>
      <c r="C12" s="16">
        <f>SUM(C13:C15)</f>
        <v>0</v>
      </c>
      <c r="D12" s="8"/>
      <c r="E12" s="16"/>
      <c r="F12" s="3"/>
    </row>
    <row r="13" spans="1:6" ht="25.5">
      <c r="A13" s="3"/>
      <c r="B13" s="22" t="s">
        <v>33</v>
      </c>
      <c r="C13" s="16">
        <f>'פרוט עמלות והוצאות לתקופה '!C29</f>
        <v>0</v>
      </c>
      <c r="D13" s="8"/>
      <c r="E13" s="16"/>
      <c r="F13" s="3"/>
    </row>
    <row r="14" spans="1:6" ht="12.75">
      <c r="A14" s="3"/>
      <c r="B14" s="22" t="s">
        <v>34</v>
      </c>
      <c r="C14" s="16">
        <v>0</v>
      </c>
      <c r="D14" s="8"/>
      <c r="E14" s="16"/>
      <c r="F14" s="3"/>
    </row>
    <row r="15" spans="1:6" ht="12.75">
      <c r="A15" s="3"/>
      <c r="B15" s="22" t="s">
        <v>35</v>
      </c>
      <c r="C15" s="16">
        <f>'פרוט עמלות והוצאות לתקופה '!C35</f>
        <v>0</v>
      </c>
      <c r="D15" s="8"/>
      <c r="E15" s="16"/>
      <c r="F15" s="3"/>
    </row>
    <row r="16" spans="1:6" ht="12.75">
      <c r="A16" s="3"/>
      <c r="B16" s="20"/>
      <c r="C16" s="16"/>
      <c r="D16" s="8"/>
      <c r="E16" s="16"/>
      <c r="F16" s="3"/>
    </row>
    <row r="17" spans="1:6" ht="12.75">
      <c r="A17" s="3"/>
      <c r="B17" s="21" t="s">
        <v>24</v>
      </c>
      <c r="C17" s="19">
        <f>SUM(C18:C25)</f>
        <v>0.4083557675699999</v>
      </c>
      <c r="D17" s="8"/>
      <c r="E17" s="19"/>
      <c r="F17" s="3"/>
    </row>
    <row r="18" spans="1:6" ht="15" customHeight="1">
      <c r="A18" s="3"/>
      <c r="B18" s="22" t="s">
        <v>36</v>
      </c>
      <c r="C18" s="16">
        <f>'פרוט עמלות ניהול חיצוני לתקופה'!C4</f>
        <v>0</v>
      </c>
      <c r="D18" s="8"/>
      <c r="E18" s="16"/>
      <c r="F18" s="6"/>
    </row>
    <row r="19" spans="1:6" ht="14.25" customHeight="1">
      <c r="A19" s="3"/>
      <c r="B19" s="22" t="s">
        <v>37</v>
      </c>
      <c r="C19" s="16">
        <f>'פרוט עמלות ניהול חיצוני לתקופה'!C5+'פרוט עמלות ניהול חיצוני לתקופה'!C6</f>
        <v>0</v>
      </c>
      <c r="D19" s="8"/>
      <c r="E19" s="16"/>
      <c r="F19" s="3"/>
    </row>
    <row r="20" spans="1:6" ht="13.5" customHeight="1">
      <c r="A20" s="3"/>
      <c r="B20" s="22" t="s">
        <v>38</v>
      </c>
      <c r="C20" s="16">
        <f>'פרוט עמלות ניהול חיצוני לתקופה'!C14</f>
        <v>0</v>
      </c>
      <c r="D20" s="8"/>
      <c r="E20" s="16"/>
      <c r="F20" s="3"/>
    </row>
    <row r="21" spans="1:6" ht="12.75">
      <c r="A21" s="3"/>
      <c r="B21" s="22" t="s">
        <v>39</v>
      </c>
      <c r="C21" s="16">
        <f>'פרוט עמלות ניהול חיצוני לתקופה'!C20</f>
        <v>0</v>
      </c>
      <c r="D21" s="8"/>
      <c r="E21" s="16"/>
      <c r="F21" s="3"/>
    </row>
    <row r="22" spans="1:6" ht="12.75">
      <c r="A22" s="3"/>
      <c r="B22" s="22" t="s">
        <v>40</v>
      </c>
      <c r="C22" s="19">
        <f>'פרוט עמלות ניהול חיצוני לתקופה'!C34</f>
        <v>-0.12</v>
      </c>
      <c r="D22" s="8"/>
      <c r="E22" s="16"/>
      <c r="F22" s="3"/>
    </row>
    <row r="23" spans="1:6" ht="12.75">
      <c r="A23" s="3"/>
      <c r="B23" s="22" t="s">
        <v>41</v>
      </c>
      <c r="C23" s="19">
        <f>'פרוט עמלות ניהול חיצוני לתקופה'!C39</f>
        <v>0.5283557675699999</v>
      </c>
      <c r="D23" s="8"/>
      <c r="E23" s="19"/>
      <c r="F23" s="3"/>
    </row>
    <row r="24" spans="1:6" ht="14.25" customHeight="1">
      <c r="A24" s="3"/>
      <c r="B24" s="22" t="s">
        <v>42</v>
      </c>
      <c r="C24" s="16">
        <f>'פרוט עמלות ניהול חיצוני לתקופה'!C23</f>
        <v>0</v>
      </c>
      <c r="D24" s="8"/>
      <c r="E24" s="16"/>
      <c r="F24" s="4"/>
    </row>
    <row r="25" spans="1:6" ht="12.75">
      <c r="A25" s="3"/>
      <c r="B25" s="22" t="s">
        <v>43</v>
      </c>
      <c r="C25" s="16">
        <f>'פרוט עמלות ניהול חיצוני לתקופה'!C27</f>
        <v>0</v>
      </c>
      <c r="D25" s="8"/>
      <c r="E25" s="16"/>
      <c r="F25" s="4"/>
    </row>
    <row r="26" spans="1:6" ht="12.75">
      <c r="A26" s="3"/>
      <c r="B26" s="21"/>
      <c r="C26" s="19"/>
      <c r="D26" s="8"/>
      <c r="E26" s="19"/>
      <c r="F26" s="4"/>
    </row>
    <row r="27" spans="1:6" ht="12.75">
      <c r="A27" s="3"/>
      <c r="B27" s="21" t="s">
        <v>25</v>
      </c>
      <c r="C27" s="16">
        <f>SUM(C28:C29)</f>
        <v>0</v>
      </c>
      <c r="D27" s="4"/>
      <c r="E27" s="16"/>
      <c r="F27" s="4"/>
    </row>
    <row r="28" spans="1:6" ht="12.75">
      <c r="A28" s="3"/>
      <c r="B28" s="22" t="s">
        <v>44</v>
      </c>
      <c r="C28" s="16">
        <f>'פרוט עמלות והוצאות לתקופה '!C41</f>
        <v>0</v>
      </c>
      <c r="D28" s="9"/>
      <c r="E28" s="16"/>
      <c r="F28" s="10"/>
    </row>
    <row r="29" spans="1:6" ht="12.75">
      <c r="A29" s="3"/>
      <c r="B29" s="22" t="s">
        <v>45</v>
      </c>
      <c r="C29" s="16">
        <f>'פרוט עמלות והוצאות לתקופה '!C46</f>
        <v>0</v>
      </c>
      <c r="D29" s="2"/>
      <c r="E29" s="16"/>
      <c r="F29" s="8"/>
    </row>
    <row r="30" spans="2:5" ht="12.75">
      <c r="B30" s="21"/>
      <c r="E30" s="2"/>
    </row>
    <row r="31" spans="2:5" ht="12.75">
      <c r="B31" s="21" t="s">
        <v>46</v>
      </c>
      <c r="C31" s="19">
        <f>C3+C7+C12+C17+C27</f>
        <v>0.97554576757</v>
      </c>
      <c r="E31" s="19"/>
    </row>
    <row r="32" spans="2:5" ht="12.75">
      <c r="B32" s="21"/>
      <c r="E32" s="2"/>
    </row>
    <row r="33" spans="2:5" ht="12.75">
      <c r="B33" s="21" t="s">
        <v>26</v>
      </c>
      <c r="E33" s="2"/>
    </row>
    <row r="34" spans="2:5" ht="25.5">
      <c r="B34" s="23" t="s">
        <v>47</v>
      </c>
      <c r="C34" s="8">
        <f>(C13+C17+C29)/C37</f>
        <v>9.565607111033026E-05</v>
      </c>
      <c r="E34" s="8"/>
    </row>
    <row r="35" spans="2:5" ht="12.75">
      <c r="B35" s="23" t="s">
        <v>27</v>
      </c>
      <c r="C35" s="8">
        <f>C31/C37</f>
        <v>0.00022851856818224408</v>
      </c>
      <c r="E35" s="8"/>
    </row>
    <row r="36" spans="2:5" ht="12.75">
      <c r="B36" s="21"/>
      <c r="E36" s="2"/>
    </row>
    <row r="37" spans="2:5" ht="12.75">
      <c r="B37" s="21" t="s">
        <v>48</v>
      </c>
      <c r="C37" s="30">
        <v>4269</v>
      </c>
      <c r="E37" s="30"/>
    </row>
    <row r="38" ht="12.75">
      <c r="E38" s="2"/>
    </row>
    <row r="41" ht="12.75">
      <c r="C41" s="9"/>
    </row>
  </sheetData>
  <sheetProtection/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rightToLeft="1" zoomScalePageLayoutView="0" workbookViewId="0" topLeftCell="A4">
      <selection activeCell="C10" sqref="C10"/>
    </sheetView>
  </sheetViews>
  <sheetFormatPr defaultColWidth="9.140625" defaultRowHeight="12.75"/>
  <cols>
    <col min="1" max="1" width="8.28125" style="0" bestFit="1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50" t="str">
        <f>'סך התשלומים ששולמו בגין כל סוג'!C1</f>
        <v> קופה 7244 כלנית לבני 60 ומעלה - סך התשלומים ששולמו בגין כל סוג של הוצאה ישירה לשנה המסתיימת ביום: 31/12/2017 </v>
      </c>
      <c r="B1" s="50"/>
      <c r="C1" s="50"/>
      <c r="D1" s="50"/>
      <c r="E1" s="50"/>
      <c r="F1" s="7"/>
      <c r="G1" s="7"/>
      <c r="H1" s="7"/>
      <c r="I1" s="7"/>
      <c r="J1" s="7"/>
      <c r="K1" s="7"/>
      <c r="L1" s="7"/>
    </row>
    <row r="2" spans="3:7" ht="51" customHeight="1">
      <c r="C2" s="1" t="s">
        <v>0</v>
      </c>
      <c r="D2" s="1"/>
      <c r="E2" s="13"/>
      <c r="G2" s="3"/>
    </row>
    <row r="3" spans="1:7" s="2" customFormat="1" ht="12.75">
      <c r="A3" s="3"/>
      <c r="B3" s="3" t="s">
        <v>49</v>
      </c>
      <c r="D3" s="15"/>
      <c r="E3" s="15"/>
      <c r="G3" s="3"/>
    </row>
    <row r="4" spans="1:7" s="2" customFormat="1" ht="12.75">
      <c r="A4" s="3"/>
      <c r="B4" s="3" t="s">
        <v>3</v>
      </c>
      <c r="C4" s="16">
        <f>SUM(C5:C7)</f>
        <v>0</v>
      </c>
      <c r="D4" s="15"/>
      <c r="E4" s="16"/>
      <c r="G4" s="5"/>
    </row>
    <row r="5" spans="2:5" s="2" customFormat="1" ht="12.75">
      <c r="B5" s="5" t="s">
        <v>68</v>
      </c>
      <c r="C5" s="15">
        <v>0</v>
      </c>
      <c r="D5" s="15"/>
      <c r="E5" s="15"/>
    </row>
    <row r="6" spans="2:5" s="2" customFormat="1" ht="12.75">
      <c r="B6" s="2" t="s">
        <v>4</v>
      </c>
      <c r="C6" s="15">
        <v>0</v>
      </c>
      <c r="D6" s="15"/>
      <c r="E6" s="15"/>
    </row>
    <row r="7" spans="2:7" s="2" customFormat="1" ht="12.75">
      <c r="B7" s="2" t="s">
        <v>10</v>
      </c>
      <c r="C7" s="15">
        <v>0</v>
      </c>
      <c r="D7" s="15"/>
      <c r="E7" s="15"/>
      <c r="G7" s="3"/>
    </row>
    <row r="8" spans="1:5" s="2" customFormat="1" ht="12.75">
      <c r="A8" s="3"/>
      <c r="B8" s="3" t="s">
        <v>5</v>
      </c>
      <c r="C8" s="16">
        <f>SUM(C9:C11)</f>
        <v>0.5656100000000001</v>
      </c>
      <c r="D8" s="15"/>
      <c r="E8" s="16"/>
    </row>
    <row r="9" spans="1:7" s="2" customFormat="1" ht="12.75">
      <c r="A9" s="3"/>
      <c r="B9" s="2" t="s">
        <v>69</v>
      </c>
      <c r="C9" s="15">
        <f>565.61/1000</f>
        <v>0.5656100000000001</v>
      </c>
      <c r="D9" s="15"/>
      <c r="E9" s="15"/>
      <c r="G9" s="29"/>
    </row>
    <row r="10" spans="1:7" s="2" customFormat="1" ht="12.75">
      <c r="A10" s="3"/>
      <c r="B10" s="46" t="s">
        <v>74</v>
      </c>
      <c r="C10" s="15">
        <v>0</v>
      </c>
      <c r="D10" s="15"/>
      <c r="E10" s="15"/>
      <c r="F10" s="16"/>
      <c r="G10" s="1"/>
    </row>
    <row r="11" spans="1:7" s="2" customFormat="1" ht="12.75">
      <c r="A11" s="3"/>
      <c r="B11" s="2" t="s">
        <v>10</v>
      </c>
      <c r="C11" s="15">
        <v>0</v>
      </c>
      <c r="D11" s="15"/>
      <c r="E11" s="15"/>
      <c r="F11" s="16"/>
      <c r="G11" s="1"/>
    </row>
    <row r="12" spans="1:7" ht="12.75">
      <c r="A12" s="1"/>
      <c r="B12" s="1" t="s">
        <v>6</v>
      </c>
      <c r="C12" s="16">
        <f>C8+C4</f>
        <v>0.5656100000000001</v>
      </c>
      <c r="D12" s="15"/>
      <c r="E12" s="16"/>
      <c r="G12" s="3"/>
    </row>
    <row r="13" spans="1:7" ht="12.75">
      <c r="A13" s="1"/>
      <c r="B13" s="1"/>
      <c r="C13" s="16"/>
      <c r="D13" s="15"/>
      <c r="E13" s="15"/>
      <c r="G13" s="2"/>
    </row>
    <row r="14" spans="1:5" s="2" customFormat="1" ht="12.75">
      <c r="A14" s="3"/>
      <c r="B14" s="3" t="s">
        <v>7</v>
      </c>
      <c r="C14" s="15"/>
      <c r="D14" s="15"/>
      <c r="E14" s="15"/>
    </row>
    <row r="15" spans="1:5" s="2" customFormat="1" ht="12.75">
      <c r="A15" s="3"/>
      <c r="B15" s="3" t="s">
        <v>3</v>
      </c>
      <c r="C15" s="16">
        <f>SUM(C16:C18)</f>
        <v>0</v>
      </c>
      <c r="D15" s="15"/>
      <c r="E15" s="16"/>
    </row>
    <row r="16" spans="2:7" s="2" customFormat="1" ht="12.75">
      <c r="B16" s="2" t="s">
        <v>8</v>
      </c>
      <c r="C16" s="15">
        <v>0</v>
      </c>
      <c r="D16" s="15"/>
      <c r="E16" s="15"/>
      <c r="G16" s="3"/>
    </row>
    <row r="17" spans="2:5" s="2" customFormat="1" ht="12.75">
      <c r="B17" s="2" t="s">
        <v>9</v>
      </c>
      <c r="C17" s="15">
        <v>0</v>
      </c>
      <c r="D17" s="15"/>
      <c r="E17" s="15"/>
    </row>
    <row r="18" spans="2:7" s="2" customFormat="1" ht="12.75">
      <c r="B18" s="2" t="s">
        <v>10</v>
      </c>
      <c r="C18" s="15">
        <v>0</v>
      </c>
      <c r="D18" s="15"/>
      <c r="E18" s="15"/>
      <c r="G18" s="5"/>
    </row>
    <row r="19" spans="1:5" s="2" customFormat="1" ht="12.75">
      <c r="A19" s="3"/>
      <c r="B19" s="3" t="s">
        <v>5</v>
      </c>
      <c r="C19" s="16">
        <f>SUM(C20:C22)</f>
        <v>0.00158</v>
      </c>
      <c r="D19" s="15"/>
      <c r="E19" s="16"/>
    </row>
    <row r="20" spans="2:7" ht="12.75">
      <c r="B20" s="2" t="s">
        <v>69</v>
      </c>
      <c r="C20" s="15">
        <f>1.58/1000</f>
        <v>0.00158</v>
      </c>
      <c r="D20" s="15"/>
      <c r="E20" s="15"/>
      <c r="G20" s="3"/>
    </row>
    <row r="21" spans="2:7" s="2" customFormat="1" ht="12.75">
      <c r="B21" s="2" t="s">
        <v>9</v>
      </c>
      <c r="C21" s="15">
        <v>0</v>
      </c>
      <c r="D21" s="15"/>
      <c r="E21" s="15"/>
      <c r="F21" s="15"/>
      <c r="G21" s="3"/>
    </row>
    <row r="22" spans="2:7" s="2" customFormat="1" ht="12.75">
      <c r="B22" s="2" t="s">
        <v>10</v>
      </c>
      <c r="C22" s="15">
        <v>0</v>
      </c>
      <c r="D22" s="15"/>
      <c r="E22" s="15"/>
      <c r="F22" s="15"/>
      <c r="G22" s="1"/>
    </row>
    <row r="23" spans="1:7" s="2" customFormat="1" ht="12.75">
      <c r="A23" s="3"/>
      <c r="B23" s="3" t="s">
        <v>11</v>
      </c>
      <c r="C23" s="16">
        <f>C19+C15</f>
        <v>0.00158</v>
      </c>
      <c r="D23" s="15"/>
      <c r="E23" s="16"/>
      <c r="G23" s="5"/>
    </row>
    <row r="24" spans="1:7" s="2" customFormat="1" ht="12.75">
      <c r="A24" s="3"/>
      <c r="B24" s="3"/>
      <c r="C24" s="15"/>
      <c r="D24" s="15"/>
      <c r="E24" s="15"/>
      <c r="G24" s="5"/>
    </row>
    <row r="25" spans="1:7" ht="12.75">
      <c r="A25" s="1"/>
      <c r="B25" s="1" t="s">
        <v>12</v>
      </c>
      <c r="C25" s="15"/>
      <c r="D25" s="15"/>
      <c r="E25" s="15"/>
      <c r="G25" s="12"/>
    </row>
    <row r="26" spans="1:7" ht="12.75">
      <c r="A26" s="1"/>
      <c r="B26" s="5" t="s">
        <v>51</v>
      </c>
      <c r="C26" s="17">
        <v>0</v>
      </c>
      <c r="D26" s="15"/>
      <c r="E26" s="17"/>
      <c r="G26" s="1"/>
    </row>
    <row r="27" spans="2:7" ht="12.75">
      <c r="B27" s="5" t="s">
        <v>52</v>
      </c>
      <c r="C27" s="17">
        <v>0</v>
      </c>
      <c r="D27" s="15"/>
      <c r="E27" s="17"/>
      <c r="G27" s="1"/>
    </row>
    <row r="28" spans="2:7" ht="12.75">
      <c r="B28" s="12" t="s">
        <v>10</v>
      </c>
      <c r="C28" s="18">
        <v>0</v>
      </c>
      <c r="D28" s="15"/>
      <c r="E28" s="17"/>
      <c r="G28" s="3"/>
    </row>
    <row r="29" spans="1:7" ht="12.75">
      <c r="A29" s="1"/>
      <c r="B29" s="1" t="s">
        <v>50</v>
      </c>
      <c r="C29" s="16">
        <f>SUM(C26:C28)</f>
        <v>0</v>
      </c>
      <c r="D29" s="15"/>
      <c r="E29" s="16"/>
      <c r="G29" s="5"/>
    </row>
    <row r="30" spans="1:7" ht="12.75">
      <c r="A30" s="1"/>
      <c r="B30" s="1"/>
      <c r="C30" s="16"/>
      <c r="D30" s="15"/>
      <c r="E30" s="16"/>
      <c r="G30" s="5"/>
    </row>
    <row r="31" spans="1:5" s="2" customFormat="1" ht="12.75">
      <c r="A31" s="3"/>
      <c r="B31" s="3" t="s">
        <v>54</v>
      </c>
      <c r="C31" s="15"/>
      <c r="D31" s="15"/>
      <c r="E31" s="15"/>
    </row>
    <row r="32" spans="2:7" s="2" customFormat="1" ht="12.75">
      <c r="B32" s="5" t="s">
        <v>51</v>
      </c>
      <c r="C32" s="15">
        <v>0</v>
      </c>
      <c r="D32" s="15"/>
      <c r="E32" s="15"/>
      <c r="G32" s="1"/>
    </row>
    <row r="33" spans="2:7" s="2" customFormat="1" ht="12.75">
      <c r="B33" s="5" t="s">
        <v>52</v>
      </c>
      <c r="C33" s="15">
        <v>0</v>
      </c>
      <c r="D33" s="15"/>
      <c r="E33" s="15"/>
      <c r="G33" s="1"/>
    </row>
    <row r="34" spans="2:7" s="2" customFormat="1" ht="12.75">
      <c r="B34" s="2" t="s">
        <v>10</v>
      </c>
      <c r="C34" s="15">
        <v>0</v>
      </c>
      <c r="D34" s="15"/>
      <c r="E34" s="15"/>
      <c r="G34" s="3"/>
    </row>
    <row r="35" spans="1:7" ht="12.75">
      <c r="A35" s="1"/>
      <c r="B35" s="1" t="s">
        <v>53</v>
      </c>
      <c r="C35" s="16">
        <f>SUM(C32:C34)</f>
        <v>0</v>
      </c>
      <c r="D35" s="15"/>
      <c r="E35" s="16"/>
      <c r="G35" s="5"/>
    </row>
    <row r="36" spans="1:7" ht="12.75">
      <c r="A36" s="1"/>
      <c r="B36" s="1"/>
      <c r="C36" s="16"/>
      <c r="D36" s="15"/>
      <c r="E36" s="16"/>
      <c r="G36" s="5"/>
    </row>
    <row r="37" spans="1:7" ht="12.75">
      <c r="A37" s="1"/>
      <c r="B37" s="3" t="s">
        <v>55</v>
      </c>
      <c r="C37" s="16"/>
      <c r="D37" s="15"/>
      <c r="E37" s="16"/>
      <c r="G37" s="2"/>
    </row>
    <row r="38" spans="1:7" ht="12.75">
      <c r="A38" s="1"/>
      <c r="B38" s="5" t="s">
        <v>51</v>
      </c>
      <c r="C38" s="17">
        <v>0</v>
      </c>
      <c r="D38" s="15"/>
      <c r="E38" s="17"/>
      <c r="G38" s="1"/>
    </row>
    <row r="39" spans="1:7" ht="12.75">
      <c r="A39" s="1"/>
      <c r="B39" s="5" t="s">
        <v>52</v>
      </c>
      <c r="C39" s="17">
        <v>0</v>
      </c>
      <c r="D39" s="15"/>
      <c r="E39" s="17"/>
      <c r="G39" s="1"/>
    </row>
    <row r="40" spans="1:7" ht="12.75">
      <c r="A40" s="1"/>
      <c r="B40" s="2" t="s">
        <v>10</v>
      </c>
      <c r="C40" s="17">
        <v>0</v>
      </c>
      <c r="D40" s="15"/>
      <c r="E40" s="17"/>
      <c r="G40" s="5"/>
    </row>
    <row r="41" spans="1:7" ht="12.75">
      <c r="A41" s="1"/>
      <c r="B41" s="1" t="s">
        <v>56</v>
      </c>
      <c r="C41" s="16">
        <f>SUM(C38:C40)</f>
        <v>0</v>
      </c>
      <c r="D41" s="15"/>
      <c r="E41" s="16"/>
      <c r="G41" s="5"/>
    </row>
    <row r="42" spans="1:7" ht="12.75">
      <c r="A42" s="1"/>
      <c r="B42" s="1"/>
      <c r="C42" s="16"/>
      <c r="D42" s="15"/>
      <c r="E42" s="16"/>
      <c r="G42" s="2"/>
    </row>
    <row r="43" spans="1:7" ht="12.75">
      <c r="A43" s="1"/>
      <c r="B43" s="5" t="s">
        <v>51</v>
      </c>
      <c r="C43" s="17">
        <v>0</v>
      </c>
      <c r="D43" s="15"/>
      <c r="E43" s="17"/>
      <c r="G43" s="1"/>
    </row>
    <row r="44" spans="1:7" ht="12.75">
      <c r="A44" s="1"/>
      <c r="B44" s="5" t="s">
        <v>52</v>
      </c>
      <c r="C44" s="17">
        <v>0</v>
      </c>
      <c r="D44" s="15"/>
      <c r="E44" s="17"/>
      <c r="F44" s="16"/>
      <c r="G44" s="1"/>
    </row>
    <row r="45" spans="1:7" ht="12.75">
      <c r="A45" s="1"/>
      <c r="B45" s="2" t="s">
        <v>10</v>
      </c>
      <c r="C45" s="17">
        <v>0</v>
      </c>
      <c r="D45" s="15"/>
      <c r="E45" s="17"/>
      <c r="G45" s="3"/>
    </row>
    <row r="46" spans="1:7" ht="12.75">
      <c r="A46" s="1"/>
      <c r="B46" s="1" t="s">
        <v>57</v>
      </c>
      <c r="C46" s="16">
        <f>SUM(C43:C45)</f>
        <v>0</v>
      </c>
      <c r="D46" s="15"/>
      <c r="E46" s="16"/>
      <c r="G46" s="3"/>
    </row>
    <row r="47" spans="1:6" ht="12.75">
      <c r="A47" s="1"/>
      <c r="B47" s="1"/>
      <c r="C47" s="16"/>
      <c r="D47" s="15"/>
      <c r="E47" s="15"/>
      <c r="F47" s="15"/>
    </row>
    <row r="48" spans="1:6" s="2" customFormat="1" ht="12.75">
      <c r="A48" s="3"/>
      <c r="B48" s="3" t="s">
        <v>58</v>
      </c>
      <c r="C48" s="16">
        <f>C12+C23+C29+C35+C41+C46</f>
        <v>0.5671900000000001</v>
      </c>
      <c r="D48" s="15"/>
      <c r="E48" s="16"/>
      <c r="F48" s="15"/>
    </row>
    <row r="49" spans="1:6" s="2" customFormat="1" ht="12.75">
      <c r="A49" s="3"/>
      <c r="B49" s="3" t="s">
        <v>59</v>
      </c>
      <c r="C49" s="19">
        <f>'סך התשלומים ששולמו בגין כל סוג'!C37</f>
        <v>4269</v>
      </c>
      <c r="D49" s="15"/>
      <c r="E49" s="19"/>
      <c r="F49" s="15"/>
    </row>
    <row r="50" spans="2:6" ht="12.75">
      <c r="B50" s="3"/>
      <c r="C50" s="3" t="s">
        <v>15</v>
      </c>
      <c r="D50" s="15"/>
      <c r="E50" s="15"/>
      <c r="F50" s="15"/>
    </row>
    <row r="51" spans="3:6" ht="12.75">
      <c r="C51" s="14"/>
      <c r="D51" s="15"/>
      <c r="E51" s="15"/>
      <c r="F51" s="15"/>
    </row>
    <row r="52" spans="2:6" ht="12.75">
      <c r="B52" s="3"/>
      <c r="C52" s="19"/>
      <c r="D52" s="19"/>
      <c r="E52" s="19"/>
      <c r="F52" s="15"/>
    </row>
    <row r="53" spans="3:6" ht="12.75">
      <c r="C53" s="2"/>
      <c r="D53" s="15"/>
      <c r="E53" s="15"/>
      <c r="F53" s="15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7" r:id="rId1"/>
  <ignoredErrors>
    <ignoredError sqref="C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4"/>
  <sheetViews>
    <sheetView rightToLeft="1" tabSelected="1" zoomScalePageLayoutView="0" workbookViewId="0" topLeftCell="A7">
      <selection activeCell="C39" sqref="C39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2" bestFit="1" customWidth="1"/>
    <col min="4" max="4" width="16.421875" style="0" bestFit="1" customWidth="1"/>
    <col min="5" max="5" width="33.7109375" style="34" customWidth="1"/>
    <col min="6" max="6" width="17.00390625" style="0" customWidth="1"/>
    <col min="7" max="7" width="10.140625" style="0" bestFit="1" customWidth="1"/>
    <col min="8" max="8" width="13.8515625" style="0" bestFit="1" customWidth="1"/>
  </cols>
  <sheetData>
    <row r="1" spans="1:12" s="2" customFormat="1" ht="12.75">
      <c r="A1" s="50" t="str">
        <f>'סך התשלומים ששולמו בגין כל סוג'!C1</f>
        <v> קופה 7244 כלנית לבני 60 ומעלה - סך התשלומים ששולמו בגין כל סוג של הוצאה ישירה לשנה המסתיימת ביום: 31/12/2017 </v>
      </c>
      <c r="B1" s="50"/>
      <c r="C1" s="50"/>
      <c r="D1" s="50"/>
      <c r="E1" s="50"/>
      <c r="F1" s="11"/>
      <c r="G1" s="11"/>
      <c r="H1" s="11"/>
      <c r="I1" s="11"/>
      <c r="J1" s="11"/>
      <c r="K1" s="11"/>
      <c r="L1" s="11"/>
    </row>
    <row r="2" spans="3:6" s="2" customFormat="1" ht="49.5" customHeight="1">
      <c r="C2" s="3" t="s">
        <v>0</v>
      </c>
      <c r="D2" s="15"/>
      <c r="E2" s="13"/>
      <c r="F2" s="3"/>
    </row>
    <row r="3" spans="1:8" s="2" customFormat="1" ht="12.75">
      <c r="A3" s="3"/>
      <c r="B3" s="3" t="s">
        <v>16</v>
      </c>
      <c r="D3" s="15"/>
      <c r="E3" s="33"/>
      <c r="H3" s="3"/>
    </row>
    <row r="4" spans="1:8" s="2" customFormat="1" ht="12.75">
      <c r="A4" s="3"/>
      <c r="B4" s="2" t="s">
        <v>13</v>
      </c>
      <c r="C4" s="15">
        <v>0</v>
      </c>
      <c r="D4" s="15"/>
      <c r="E4"/>
      <c r="F4" s="41"/>
      <c r="H4" s="31"/>
    </row>
    <row r="5" spans="1:8" s="2" customFormat="1" ht="12.75">
      <c r="A5" s="3"/>
      <c r="B5" s="2" t="s">
        <v>14</v>
      </c>
      <c r="C5" s="15">
        <v>0</v>
      </c>
      <c r="D5" s="15"/>
      <c r="F5" s="41"/>
      <c r="H5" s="32"/>
    </row>
    <row r="6" spans="1:8" s="2" customFormat="1" ht="12" customHeight="1">
      <c r="A6" s="5"/>
      <c r="B6" s="2" t="s">
        <v>10</v>
      </c>
      <c r="C6" s="15">
        <v>0</v>
      </c>
      <c r="D6" s="15"/>
      <c r="F6" s="41"/>
      <c r="H6" s="32"/>
    </row>
    <row r="7" spans="2:8" s="2" customFormat="1" ht="12" customHeight="1">
      <c r="B7"/>
      <c r="C7" s="15"/>
      <c r="D7" s="15"/>
      <c r="E7" s="25"/>
      <c r="F7" s="41"/>
      <c r="H7" s="12"/>
    </row>
    <row r="8" spans="1:8" ht="12.75">
      <c r="A8" s="1"/>
      <c r="B8" s="1" t="s">
        <v>1</v>
      </c>
      <c r="C8" s="16">
        <f>SUM(C4:C6)</f>
        <v>0</v>
      </c>
      <c r="D8" s="15"/>
      <c r="E8" s="16"/>
      <c r="H8" s="1"/>
    </row>
    <row r="9" spans="1:8" ht="12.75">
      <c r="A9" s="1"/>
      <c r="B9" s="1"/>
      <c r="C9" s="16"/>
      <c r="D9" s="15"/>
      <c r="E9" s="33"/>
      <c r="F9" s="16"/>
      <c r="H9" s="1"/>
    </row>
    <row r="10" spans="1:8" s="2" customFormat="1" ht="12.75">
      <c r="A10" s="3"/>
      <c r="B10" s="3" t="s">
        <v>17</v>
      </c>
      <c r="C10" s="15"/>
      <c r="D10" s="15"/>
      <c r="E10" s="33"/>
      <c r="F10" s="15"/>
      <c r="H10" s="3"/>
    </row>
    <row r="11" spans="2:5" s="2" customFormat="1" ht="12.75">
      <c r="B11" s="2" t="s">
        <v>13</v>
      </c>
      <c r="C11" s="15">
        <v>0</v>
      </c>
      <c r="D11" s="15"/>
      <c r="E11" s="15"/>
    </row>
    <row r="12" spans="2:5" s="2" customFormat="1" ht="12.75">
      <c r="B12" s="2" t="s">
        <v>14</v>
      </c>
      <c r="C12" s="15">
        <v>0</v>
      </c>
      <c r="D12" s="15"/>
      <c r="E12" s="15"/>
    </row>
    <row r="13" spans="2:5" s="2" customFormat="1" ht="12.75">
      <c r="B13" s="2" t="s">
        <v>10</v>
      </c>
      <c r="C13" s="15">
        <v>0</v>
      </c>
      <c r="D13" s="15"/>
      <c r="E13" s="15"/>
    </row>
    <row r="14" spans="1:8" s="2" customFormat="1" ht="12.75">
      <c r="A14" s="3"/>
      <c r="B14" s="3" t="s">
        <v>2</v>
      </c>
      <c r="C14" s="16">
        <f>SUM(C11:C13)</f>
        <v>0</v>
      </c>
      <c r="D14" s="15"/>
      <c r="E14" s="16"/>
      <c r="H14" s="3"/>
    </row>
    <row r="15" spans="1:8" s="2" customFormat="1" ht="12.75">
      <c r="A15" s="3"/>
      <c r="B15" s="3"/>
      <c r="C15" s="16"/>
      <c r="D15" s="15"/>
      <c r="E15" s="16"/>
      <c r="H15" s="3"/>
    </row>
    <row r="16" spans="1:8" s="2" customFormat="1" ht="12.75">
      <c r="A16" s="3"/>
      <c r="B16" s="3" t="s">
        <v>18</v>
      </c>
      <c r="C16" s="15"/>
      <c r="D16" s="15"/>
      <c r="E16" s="15"/>
      <c r="H16" s="3"/>
    </row>
    <row r="17" spans="2:5" s="2" customFormat="1" ht="12.75">
      <c r="B17" s="2" t="s">
        <v>13</v>
      </c>
      <c r="C17" s="15">
        <v>0</v>
      </c>
      <c r="D17" s="15"/>
      <c r="E17" s="15"/>
    </row>
    <row r="18" spans="2:5" s="2" customFormat="1" ht="12.75">
      <c r="B18" s="2" t="s">
        <v>14</v>
      </c>
      <c r="C18" s="15">
        <v>0</v>
      </c>
      <c r="D18" s="15"/>
      <c r="E18" s="15"/>
    </row>
    <row r="19" spans="2:5" s="2" customFormat="1" ht="15" customHeight="1">
      <c r="B19" s="2" t="s">
        <v>10</v>
      </c>
      <c r="C19" s="15">
        <v>0</v>
      </c>
      <c r="D19" s="15"/>
      <c r="E19" s="15"/>
    </row>
    <row r="20" spans="1:8" s="2" customFormat="1" ht="12.75">
      <c r="A20" s="3"/>
      <c r="B20" s="3" t="s">
        <v>60</v>
      </c>
      <c r="C20" s="16">
        <f>SUM(C17:C19)</f>
        <v>0</v>
      </c>
      <c r="D20" s="15"/>
      <c r="E20" s="16"/>
      <c r="H20" s="3"/>
    </row>
    <row r="21" spans="1:8" s="2" customFormat="1" ht="12.75">
      <c r="A21" s="3"/>
      <c r="B21" s="3"/>
      <c r="C21" s="16"/>
      <c r="D21" s="15"/>
      <c r="E21" s="19"/>
      <c r="F21" s="16"/>
      <c r="H21" s="3"/>
    </row>
    <row r="22" spans="1:8" s="2" customFormat="1" ht="12.75">
      <c r="A22" s="3"/>
      <c r="B22" s="3" t="s">
        <v>61</v>
      </c>
      <c r="C22" s="15"/>
      <c r="D22" s="15"/>
      <c r="E22" s="33"/>
      <c r="F22" s="15"/>
      <c r="H22" s="3"/>
    </row>
    <row r="23" spans="1:8" s="2" customFormat="1" ht="12.75">
      <c r="A23" s="3"/>
      <c r="B23" s="3" t="s">
        <v>62</v>
      </c>
      <c r="C23" s="16">
        <f>SUM(C24:C26)</f>
        <v>0</v>
      </c>
      <c r="D23" s="15"/>
      <c r="E23" s="16"/>
      <c r="H23" s="3"/>
    </row>
    <row r="24" spans="2:8" s="2" customFormat="1" ht="12.75">
      <c r="B24" s="5" t="s">
        <v>70</v>
      </c>
      <c r="C24" s="15">
        <v>0</v>
      </c>
      <c r="D24" s="15"/>
      <c r="E24" s="15"/>
      <c r="H24" s="5"/>
    </row>
    <row r="25" spans="2:8" s="2" customFormat="1" ht="12.75">
      <c r="B25" s="5" t="s">
        <v>63</v>
      </c>
      <c r="C25" s="15">
        <v>0</v>
      </c>
      <c r="D25" s="15"/>
      <c r="E25" s="15"/>
      <c r="H25" s="5"/>
    </row>
    <row r="26" spans="2:5" s="2" customFormat="1" ht="12.75">
      <c r="B26" s="2" t="s">
        <v>10</v>
      </c>
      <c r="C26" s="15">
        <v>0</v>
      </c>
      <c r="D26" s="15"/>
      <c r="E26" s="15"/>
    </row>
    <row r="27" spans="1:8" s="2" customFormat="1" ht="12.75">
      <c r="A27" s="3"/>
      <c r="B27" s="3" t="s">
        <v>64</v>
      </c>
      <c r="C27" s="16">
        <f>SUM(C28:C30)</f>
        <v>0</v>
      </c>
      <c r="D27" s="15"/>
      <c r="E27" s="16"/>
      <c r="H27" s="3"/>
    </row>
    <row r="28" spans="2:8" s="2" customFormat="1" ht="12.75">
      <c r="B28" s="5" t="s">
        <v>70</v>
      </c>
      <c r="C28" s="15">
        <v>0</v>
      </c>
      <c r="D28" s="15"/>
      <c r="E28"/>
      <c r="F28" s="43"/>
      <c r="H28" s="25"/>
    </row>
    <row r="29" spans="2:6" s="2" customFormat="1" ht="12.75">
      <c r="B29" s="5" t="s">
        <v>63</v>
      </c>
      <c r="C29" s="15">
        <v>0</v>
      </c>
      <c r="D29" s="15"/>
      <c r="E29"/>
      <c r="F29" s="43"/>
    </row>
    <row r="30" spans="2:8" s="2" customFormat="1" ht="12.75">
      <c r="B30" s="2" t="s">
        <v>10</v>
      </c>
      <c r="C30" s="15">
        <v>0</v>
      </c>
      <c r="D30" s="15"/>
      <c r="E30"/>
      <c r="F30" s="43"/>
      <c r="H30" s="25"/>
    </row>
    <row r="31" spans="1:8" s="2" customFormat="1" ht="12.75">
      <c r="A31" s="3"/>
      <c r="B31" s="3" t="s">
        <v>19</v>
      </c>
      <c r="C31" s="16">
        <f>C27+C23</f>
        <v>0</v>
      </c>
      <c r="D31" s="15"/>
      <c r="E31"/>
      <c r="F31" s="43"/>
      <c r="H31" s="28"/>
    </row>
    <row r="32" spans="1:8" s="2" customFormat="1" ht="12.75">
      <c r="A32" s="3"/>
      <c r="B32" s="3"/>
      <c r="C32" s="16"/>
      <c r="D32" s="15"/>
      <c r="E32" s="19"/>
      <c r="H32" s="28"/>
    </row>
    <row r="33" spans="1:8" s="2" customFormat="1" ht="12.75">
      <c r="A33" s="3"/>
      <c r="B33" s="3" t="s">
        <v>21</v>
      </c>
      <c r="C33" s="16"/>
      <c r="D33" s="15"/>
      <c r="E33" s="19"/>
      <c r="H33" s="3"/>
    </row>
    <row r="34" spans="1:8" s="2" customFormat="1" ht="12.75">
      <c r="A34" s="3"/>
      <c r="B34" s="3" t="s">
        <v>65</v>
      </c>
      <c r="C34" s="19">
        <f>SUM(C35:C38)</f>
        <v>-0.12</v>
      </c>
      <c r="E34" s="19"/>
      <c r="H34" s="40"/>
    </row>
    <row r="35" spans="1:8" s="2" customFormat="1" ht="12.75">
      <c r="A35" s="3"/>
      <c r="B35" s="28" t="s">
        <v>80</v>
      </c>
      <c r="C35" s="45">
        <v>0.03</v>
      </c>
      <c r="D35" s="36"/>
      <c r="E35" s="36"/>
      <c r="G35" s="15"/>
      <c r="H35" s="49"/>
    </row>
    <row r="36" spans="1:8" s="2" customFormat="1" ht="12.75">
      <c r="A36" s="3"/>
      <c r="B36" s="28" t="s">
        <v>79</v>
      </c>
      <c r="C36" s="45">
        <v>0</v>
      </c>
      <c r="D36" s="36"/>
      <c r="E36" s="36"/>
      <c r="G36" s="15"/>
      <c r="H36" s="49"/>
    </row>
    <row r="37" spans="1:8" s="2" customFormat="1" ht="12.75">
      <c r="A37" s="3"/>
      <c r="B37" s="28" t="s">
        <v>72</v>
      </c>
      <c r="C37" s="45">
        <v>-0.04</v>
      </c>
      <c r="D37" s="36"/>
      <c r="G37" s="15"/>
      <c r="H37" s="49"/>
    </row>
    <row r="38" spans="1:8" s="2" customFormat="1" ht="12.75">
      <c r="A38" s="3"/>
      <c r="B38" s="28" t="s">
        <v>73</v>
      </c>
      <c r="C38" s="45">
        <v>-0.11</v>
      </c>
      <c r="D38" s="15"/>
      <c r="G38" s="15"/>
      <c r="H38" s="49"/>
    </row>
    <row r="39" spans="1:8" s="2" customFormat="1" ht="12.75">
      <c r="A39" s="3"/>
      <c r="B39" s="3" t="s">
        <v>66</v>
      </c>
      <c r="C39" s="19">
        <f>SUM(C40:C45)</f>
        <v>0.5283557675699999</v>
      </c>
      <c r="D39" s="36"/>
      <c r="E39" s="47"/>
      <c r="F39" s="15"/>
      <c r="G39" s="48"/>
      <c r="H39" s="28"/>
    </row>
    <row r="40" spans="1:8" s="2" customFormat="1" ht="12.75">
      <c r="A40" s="3"/>
      <c r="B40" s="38" t="s">
        <v>77</v>
      </c>
      <c r="C40" s="42">
        <v>0.03337406135068493</v>
      </c>
      <c r="D40" s="15"/>
      <c r="E40" s="19"/>
      <c r="F40" s="15"/>
      <c r="G40" s="48"/>
      <c r="H40" s="3"/>
    </row>
    <row r="41" spans="1:7" s="2" customFormat="1" ht="12.75">
      <c r="A41" s="3"/>
      <c r="B41" s="38" t="s">
        <v>75</v>
      </c>
      <c r="C41" s="42">
        <v>0.09259815599999999</v>
      </c>
      <c r="D41" s="15"/>
      <c r="E41" s="19"/>
      <c r="F41" s="15"/>
      <c r="G41" s="48"/>
    </row>
    <row r="42" spans="1:7" s="2" customFormat="1" ht="12.75">
      <c r="A42" s="3"/>
      <c r="B42" s="38" t="s">
        <v>78</v>
      </c>
      <c r="C42" s="37">
        <v>0.17245268443835612</v>
      </c>
      <c r="D42" s="15"/>
      <c r="E42" s="19"/>
      <c r="F42" s="15"/>
      <c r="G42" s="48"/>
    </row>
    <row r="43" spans="1:7" s="2" customFormat="1" ht="12.75">
      <c r="A43" s="3"/>
      <c r="B43" s="38" t="s">
        <v>67</v>
      </c>
      <c r="C43" s="37">
        <v>0.0907352636658904</v>
      </c>
      <c r="D43" s="36"/>
      <c r="E43" s="47"/>
      <c r="F43" s="15"/>
      <c r="G43" s="48"/>
    </row>
    <row r="44" spans="1:7" s="2" customFormat="1" ht="12.75">
      <c r="A44" s="3"/>
      <c r="B44" s="38" t="s">
        <v>76</v>
      </c>
      <c r="C44" s="37">
        <v>0.022347485556164382</v>
      </c>
      <c r="D44" s="15"/>
      <c r="E44" s="19"/>
      <c r="F44" s="15"/>
      <c r="G44" s="48"/>
    </row>
    <row r="45" spans="1:7" s="2" customFormat="1" ht="12.75">
      <c r="A45" s="3"/>
      <c r="B45" s="38" t="s">
        <v>71</v>
      </c>
      <c r="C45" s="37">
        <v>0.1168481165589041</v>
      </c>
      <c r="D45" s="15"/>
      <c r="E45" s="19"/>
      <c r="F45" s="15"/>
      <c r="G45" s="48"/>
    </row>
    <row r="46" spans="1:3" s="2" customFormat="1" ht="12.75">
      <c r="A46" s="3"/>
      <c r="B46" s="44"/>
      <c r="C46" s="37"/>
    </row>
    <row r="47" spans="2:5" s="2" customFormat="1" ht="12.75">
      <c r="B47" s="3" t="s">
        <v>20</v>
      </c>
      <c r="C47" s="19">
        <f>C8+C14+C20+C31+C34+C39</f>
        <v>0.4083557675699999</v>
      </c>
      <c r="D47" s="15"/>
      <c r="E47" s="33"/>
    </row>
    <row r="48" spans="2:5" s="2" customFormat="1" ht="12.75">
      <c r="B48" s="3" t="s">
        <v>59</v>
      </c>
      <c r="C48" s="19">
        <f>'סך התשלומים ששולמו בגין כל סוג'!C37</f>
        <v>4269</v>
      </c>
      <c r="D48" s="15"/>
      <c r="E48" s="33"/>
    </row>
    <row r="49" spans="2:5" s="2" customFormat="1" ht="12.75">
      <c r="B49" s="3"/>
      <c r="C49" s="8"/>
      <c r="D49" s="15"/>
      <c r="E49" s="33"/>
    </row>
    <row r="50" spans="4:5" s="2" customFormat="1" ht="12.75">
      <c r="D50" s="15"/>
      <c r="E50" s="33"/>
    </row>
    <row r="51" spans="2:5" s="2" customFormat="1" ht="12.75">
      <c r="B51" s="35"/>
      <c r="C51" s="39"/>
      <c r="D51" s="15"/>
      <c r="E51" s="33"/>
    </row>
    <row r="52" spans="2:5" s="2" customFormat="1" ht="12.75">
      <c r="B52" s="5"/>
      <c r="D52" s="15"/>
      <c r="E52" s="33"/>
    </row>
    <row r="53" spans="2:5" s="2" customFormat="1" ht="12.75">
      <c r="B53" s="27"/>
      <c r="D53" s="15"/>
      <c r="E53" s="33"/>
    </row>
    <row r="54" spans="4:5" s="2" customFormat="1" ht="12.75">
      <c r="D54" s="15"/>
      <c r="E54" s="33"/>
    </row>
    <row r="55" spans="2:5" s="2" customFormat="1" ht="12.75">
      <c r="B55" s="5"/>
      <c r="D55" s="15"/>
      <c r="E55" s="33"/>
    </row>
    <row r="56" spans="2:5" s="2" customFormat="1" ht="12.75">
      <c r="B56" s="5"/>
      <c r="D56" s="15"/>
      <c r="E56" s="33"/>
    </row>
    <row r="57" spans="2:5" s="2" customFormat="1" ht="12.75">
      <c r="B57" s="5"/>
      <c r="D57" s="15"/>
      <c r="E57" s="33"/>
    </row>
    <row r="58" spans="2:5" s="2" customFormat="1" ht="12.75">
      <c r="B58" s="27"/>
      <c r="D58" s="15"/>
      <c r="E58" s="33"/>
    </row>
    <row r="59" spans="4:5" s="2" customFormat="1" ht="12.75">
      <c r="D59" s="15"/>
      <c r="E59" s="33"/>
    </row>
    <row r="60" spans="2:5" s="2" customFormat="1" ht="12.75">
      <c r="B60" s="5"/>
      <c r="D60" s="15"/>
      <c r="E60" s="33"/>
    </row>
    <row r="61" spans="2:5" s="2" customFormat="1" ht="12.75">
      <c r="B61" s="5"/>
      <c r="D61" s="15"/>
      <c r="E61" s="33"/>
    </row>
    <row r="62" spans="2:5" s="2" customFormat="1" ht="12.75">
      <c r="B62" s="5"/>
      <c r="D62" s="15"/>
      <c r="E62" s="33"/>
    </row>
    <row r="63" spans="2:5" s="2" customFormat="1" ht="12.75">
      <c r="B63" s="27"/>
      <c r="D63" s="15"/>
      <c r="E63" s="33"/>
    </row>
    <row r="64" spans="4:5" s="2" customFormat="1" ht="12.75">
      <c r="D64" s="15"/>
      <c r="E64" s="33"/>
    </row>
    <row r="65" spans="2:5" s="2" customFormat="1" ht="12.75">
      <c r="B65" s="5"/>
      <c r="D65" s="15"/>
      <c r="E65" s="33"/>
    </row>
    <row r="66" spans="2:5" s="2" customFormat="1" ht="12.75">
      <c r="B66" s="5"/>
      <c r="D66" s="15"/>
      <c r="E66" s="33"/>
    </row>
    <row r="67" spans="2:5" s="2" customFormat="1" ht="12.75">
      <c r="B67" s="5"/>
      <c r="D67" s="15"/>
      <c r="E67" s="33"/>
    </row>
    <row r="68" spans="2:5" s="2" customFormat="1" ht="12.75">
      <c r="B68" s="27"/>
      <c r="D68" s="15"/>
      <c r="E68" s="33"/>
    </row>
    <row r="69" spans="4:5" s="2" customFormat="1" ht="12.75">
      <c r="D69" s="15"/>
      <c r="E69" s="33"/>
    </row>
    <row r="70" spans="2:5" s="2" customFormat="1" ht="12.75">
      <c r="B70" s="5"/>
      <c r="D70" s="15"/>
      <c r="E70" s="33"/>
    </row>
    <row r="71" spans="2:5" s="2" customFormat="1" ht="12.75">
      <c r="B71" s="5"/>
      <c r="D71" s="15"/>
      <c r="E71" s="33"/>
    </row>
    <row r="72" spans="2:5" s="2" customFormat="1" ht="12.75">
      <c r="B72" s="5"/>
      <c r="D72" s="15"/>
      <c r="E72" s="33"/>
    </row>
    <row r="73" spans="2:5" s="2" customFormat="1" ht="12.75">
      <c r="B73" s="27"/>
      <c r="D73" s="15"/>
      <c r="E73" s="33"/>
    </row>
    <row r="74" spans="4:5" s="2" customFormat="1" ht="12.75">
      <c r="D74" s="15"/>
      <c r="E74" s="33"/>
    </row>
    <row r="75" spans="2:5" s="2" customFormat="1" ht="12.75">
      <c r="B75" s="5"/>
      <c r="D75" s="15"/>
      <c r="E75" s="33"/>
    </row>
    <row r="76" spans="2:5" s="2" customFormat="1" ht="12.75">
      <c r="B76" s="5"/>
      <c r="D76" s="15"/>
      <c r="E76" s="33"/>
    </row>
    <row r="77" spans="2:5" s="2" customFormat="1" ht="12.75">
      <c r="B77" s="5"/>
      <c r="D77" s="15"/>
      <c r="E77" s="33"/>
    </row>
    <row r="78" spans="2:5" s="2" customFormat="1" ht="12.75">
      <c r="B78" s="27"/>
      <c r="D78" s="15"/>
      <c r="E78" s="33"/>
    </row>
    <row r="79" spans="4:5" s="2" customFormat="1" ht="12.75">
      <c r="D79" s="15"/>
      <c r="E79" s="33"/>
    </row>
    <row r="80" spans="2:5" s="2" customFormat="1" ht="12.75">
      <c r="B80" s="5"/>
      <c r="D80" s="15"/>
      <c r="E80" s="33"/>
    </row>
    <row r="81" spans="2:5" s="2" customFormat="1" ht="12.75">
      <c r="B81" s="5"/>
      <c r="D81" s="15"/>
      <c r="E81" s="33"/>
    </row>
    <row r="82" spans="2:5" s="2" customFormat="1" ht="12.75">
      <c r="B82" s="5"/>
      <c r="D82" s="15"/>
      <c r="E82" s="33"/>
    </row>
    <row r="83" spans="2:5" s="2" customFormat="1" ht="12.75">
      <c r="B83" s="27"/>
      <c r="D83" s="15"/>
      <c r="E83" s="33"/>
    </row>
    <row r="84" spans="4:5" s="2" customFormat="1" ht="12.75">
      <c r="D84" s="15"/>
      <c r="E84" s="33"/>
    </row>
    <row r="85" spans="2:5" s="2" customFormat="1" ht="12.75">
      <c r="B85" s="5"/>
      <c r="D85" s="15"/>
      <c r="E85" s="33"/>
    </row>
    <row r="86" spans="2:5" s="2" customFormat="1" ht="12.75">
      <c r="B86" s="5"/>
      <c r="D86" s="15"/>
      <c r="E86" s="33"/>
    </row>
    <row r="87" spans="2:5" s="2" customFormat="1" ht="12.75">
      <c r="B87" s="5"/>
      <c r="D87" s="15"/>
      <c r="E87" s="33"/>
    </row>
    <row r="88" spans="2:5" s="2" customFormat="1" ht="12.75">
      <c r="B88" s="27"/>
      <c r="D88" s="15"/>
      <c r="E88" s="33"/>
    </row>
    <row r="89" spans="4:5" s="2" customFormat="1" ht="12.75">
      <c r="D89" s="15"/>
      <c r="E89" s="33"/>
    </row>
    <row r="90" spans="2:5" s="2" customFormat="1" ht="12.75">
      <c r="B90" s="5"/>
      <c r="D90" s="15"/>
      <c r="E90" s="33"/>
    </row>
    <row r="91" spans="2:5" s="2" customFormat="1" ht="12.75">
      <c r="B91" s="5"/>
      <c r="D91" s="15"/>
      <c r="E91" s="33"/>
    </row>
    <row r="92" spans="2:5" s="2" customFormat="1" ht="12.75">
      <c r="B92" s="5"/>
      <c r="D92" s="15"/>
      <c r="E92" s="33"/>
    </row>
    <row r="93" spans="2:5" s="2" customFormat="1" ht="12.75">
      <c r="B93" s="27"/>
      <c r="D93" s="15"/>
      <c r="E93" s="33"/>
    </row>
    <row r="94" spans="4:5" s="2" customFormat="1" ht="12.75">
      <c r="D94" s="15"/>
      <c r="E94" s="33"/>
    </row>
    <row r="95" spans="2:5" s="2" customFormat="1" ht="12.75">
      <c r="B95" s="5"/>
      <c r="D95" s="15"/>
      <c r="E95" s="33"/>
    </row>
    <row r="96" spans="2:5" s="2" customFormat="1" ht="12.75">
      <c r="B96" s="5"/>
      <c r="D96" s="15"/>
      <c r="E96" s="33"/>
    </row>
    <row r="97" spans="2:5" s="2" customFormat="1" ht="12.75">
      <c r="B97" s="5"/>
      <c r="D97" s="15"/>
      <c r="E97" s="33"/>
    </row>
    <row r="98" spans="2:5" s="2" customFormat="1" ht="12.75">
      <c r="B98" s="27"/>
      <c r="D98" s="15"/>
      <c r="E98" s="33"/>
    </row>
    <row r="99" spans="4:5" s="2" customFormat="1" ht="12.75">
      <c r="D99" s="15"/>
      <c r="E99" s="33"/>
    </row>
    <row r="100" spans="2:5" s="2" customFormat="1" ht="12.75">
      <c r="B100" s="5"/>
      <c r="D100" s="15"/>
      <c r="E100" s="33"/>
    </row>
    <row r="101" spans="2:5" s="2" customFormat="1" ht="12.75">
      <c r="B101" s="5"/>
      <c r="D101" s="15"/>
      <c r="E101" s="33"/>
    </row>
    <row r="102" spans="2:5" s="2" customFormat="1" ht="12.75">
      <c r="B102" s="5"/>
      <c r="D102" s="15"/>
      <c r="E102" s="33"/>
    </row>
    <row r="103" spans="2:5" s="2" customFormat="1" ht="12.75">
      <c r="B103" s="27"/>
      <c r="D103" s="15"/>
      <c r="E103" s="33"/>
    </row>
    <row r="104" spans="4:5" s="2" customFormat="1" ht="12.75">
      <c r="D104" s="15"/>
      <c r="E104" s="33"/>
    </row>
    <row r="105" spans="2:5" s="2" customFormat="1" ht="12.75">
      <c r="B105" s="5"/>
      <c r="D105" s="15"/>
      <c r="E105" s="33"/>
    </row>
    <row r="106" spans="2:5" s="2" customFormat="1" ht="12.75">
      <c r="B106" s="5"/>
      <c r="D106" s="15"/>
      <c r="E106" s="33"/>
    </row>
    <row r="107" spans="2:5" s="2" customFormat="1" ht="12.75">
      <c r="B107" s="5"/>
      <c r="D107" s="15"/>
      <c r="E107" s="33"/>
    </row>
    <row r="108" spans="2:5" s="2" customFormat="1" ht="12.75">
      <c r="B108" s="27"/>
      <c r="D108" s="15"/>
      <c r="E108" s="33"/>
    </row>
    <row r="109" spans="4:5" s="2" customFormat="1" ht="12.75">
      <c r="D109" s="15"/>
      <c r="E109" s="33"/>
    </row>
    <row r="110" spans="2:5" s="2" customFormat="1" ht="12.75">
      <c r="B110" s="5"/>
      <c r="D110" s="15"/>
      <c r="E110" s="33"/>
    </row>
    <row r="111" spans="2:5" s="2" customFormat="1" ht="12.75">
      <c r="B111" s="5"/>
      <c r="D111" s="15"/>
      <c r="E111" s="33"/>
    </row>
    <row r="112" spans="2:5" s="2" customFormat="1" ht="12.75">
      <c r="B112" s="5"/>
      <c r="D112" s="15"/>
      <c r="E112" s="33"/>
    </row>
    <row r="113" spans="2:5" s="2" customFormat="1" ht="12.75">
      <c r="B113" s="27"/>
      <c r="D113" s="15"/>
      <c r="E113" s="33"/>
    </row>
    <row r="114" spans="4:5" s="2" customFormat="1" ht="12.75">
      <c r="D114" s="15"/>
      <c r="E114" s="33"/>
    </row>
    <row r="115" spans="2:5" s="2" customFormat="1" ht="12.75">
      <c r="B115" s="5"/>
      <c r="D115" s="15"/>
      <c r="E115" s="33"/>
    </row>
    <row r="116" spans="2:5" s="2" customFormat="1" ht="12.75">
      <c r="B116" s="5"/>
      <c r="D116" s="15"/>
      <c r="E116" s="33"/>
    </row>
    <row r="117" spans="2:5" s="2" customFormat="1" ht="12.75">
      <c r="B117" s="5"/>
      <c r="D117" s="15"/>
      <c r="E117" s="33"/>
    </row>
    <row r="118" spans="2:5" s="2" customFormat="1" ht="12.75">
      <c r="B118" s="27"/>
      <c r="D118" s="15"/>
      <c r="E118" s="33"/>
    </row>
    <row r="119" spans="4:5" s="2" customFormat="1" ht="12.75">
      <c r="D119" s="15"/>
      <c r="E119" s="33"/>
    </row>
    <row r="120" spans="2:5" s="2" customFormat="1" ht="12.75">
      <c r="B120" s="5"/>
      <c r="D120" s="15"/>
      <c r="E120" s="33"/>
    </row>
    <row r="121" spans="2:5" s="2" customFormat="1" ht="12.75">
      <c r="B121" s="5"/>
      <c r="E121" s="33"/>
    </row>
    <row r="122" spans="2:5" s="2" customFormat="1" ht="12.75">
      <c r="B122" s="5"/>
      <c r="E122" s="33"/>
    </row>
    <row r="123" spans="2:5" s="2" customFormat="1" ht="12.75">
      <c r="B123" s="27"/>
      <c r="E123" s="33"/>
    </row>
    <row r="124" s="2" customFormat="1" ht="12.75">
      <c r="E124" s="33"/>
    </row>
    <row r="125" spans="2:5" s="2" customFormat="1" ht="12.75">
      <c r="B125" s="5"/>
      <c r="E125" s="33"/>
    </row>
    <row r="126" spans="2:5" s="2" customFormat="1" ht="12.75">
      <c r="B126" s="5"/>
      <c r="E126" s="33"/>
    </row>
    <row r="127" spans="2:5" s="2" customFormat="1" ht="12.75">
      <c r="B127" s="5"/>
      <c r="E127" s="33"/>
    </row>
    <row r="128" spans="2:5" s="2" customFormat="1" ht="12.75">
      <c r="B128" s="27"/>
      <c r="E128" s="33"/>
    </row>
    <row r="129" s="2" customFormat="1" ht="12.75">
      <c r="E129" s="33"/>
    </row>
    <row r="130" spans="2:5" s="2" customFormat="1" ht="12.75">
      <c r="B130" s="5"/>
      <c r="E130" s="33"/>
    </row>
    <row r="131" spans="2:5" s="2" customFormat="1" ht="12.75">
      <c r="B131" s="5"/>
      <c r="E131" s="33"/>
    </row>
    <row r="132" spans="2:5" s="2" customFormat="1" ht="12.75">
      <c r="B132" s="5"/>
      <c r="E132" s="33"/>
    </row>
    <row r="133" spans="2:5" s="2" customFormat="1" ht="12.75">
      <c r="B133" s="27"/>
      <c r="E133" s="33"/>
    </row>
    <row r="134" s="2" customFormat="1" ht="12.75">
      <c r="E134" s="33"/>
    </row>
    <row r="135" spans="2:5" s="2" customFormat="1" ht="12.75">
      <c r="B135" s="5"/>
      <c r="E135" s="33"/>
    </row>
    <row r="136" spans="2:5" s="2" customFormat="1" ht="12.75">
      <c r="B136" s="5"/>
      <c r="E136" s="33"/>
    </row>
    <row r="137" spans="2:5" s="2" customFormat="1" ht="12.75">
      <c r="B137" s="5"/>
      <c r="E137" s="33"/>
    </row>
    <row r="138" spans="2:5" s="2" customFormat="1" ht="12.75">
      <c r="B138" s="27"/>
      <c r="E138" s="33"/>
    </row>
    <row r="139" s="2" customFormat="1" ht="12.75">
      <c r="E139" s="33"/>
    </row>
    <row r="140" spans="2:5" s="2" customFormat="1" ht="12.75">
      <c r="B140" s="5"/>
      <c r="E140" s="33"/>
    </row>
    <row r="141" spans="2:5" s="2" customFormat="1" ht="12.75">
      <c r="B141" s="5"/>
      <c r="E141" s="33"/>
    </row>
    <row r="142" spans="2:5" s="2" customFormat="1" ht="12.75">
      <c r="B142" s="5"/>
      <c r="E142" s="33"/>
    </row>
    <row r="143" spans="2:5" s="2" customFormat="1" ht="12.75">
      <c r="B143" s="27"/>
      <c r="E143" s="33"/>
    </row>
    <row r="144" s="2" customFormat="1" ht="12.75">
      <c r="E144" s="33"/>
    </row>
    <row r="145" spans="2:5" s="2" customFormat="1" ht="12.75">
      <c r="B145" s="5"/>
      <c r="E145" s="33"/>
    </row>
    <row r="146" spans="2:5" s="2" customFormat="1" ht="12.75">
      <c r="B146" s="5"/>
      <c r="E146" s="33"/>
    </row>
    <row r="147" spans="2:5" s="2" customFormat="1" ht="12.75">
      <c r="B147" s="5"/>
      <c r="E147" s="33"/>
    </row>
    <row r="148" spans="2:5" s="2" customFormat="1" ht="12.75">
      <c r="B148" s="27"/>
      <c r="E148" s="33"/>
    </row>
    <row r="149" s="2" customFormat="1" ht="12.75">
      <c r="E149" s="33"/>
    </row>
    <row r="150" spans="2:5" s="2" customFormat="1" ht="12.75">
      <c r="B150" s="5"/>
      <c r="E150" s="33"/>
    </row>
    <row r="151" spans="2:5" s="2" customFormat="1" ht="12.75">
      <c r="B151" s="5"/>
      <c r="E151" s="33"/>
    </row>
    <row r="152" spans="2:5" s="2" customFormat="1" ht="12.75">
      <c r="B152" s="5"/>
      <c r="E152" s="33"/>
    </row>
    <row r="153" spans="2:5" s="2" customFormat="1" ht="12.75">
      <c r="B153" s="27"/>
      <c r="E153" s="33"/>
    </row>
    <row r="154" s="2" customFormat="1" ht="12.75">
      <c r="E154" s="33"/>
    </row>
    <row r="155" spans="2:5" s="2" customFormat="1" ht="12.75">
      <c r="B155" s="5"/>
      <c r="E155" s="33"/>
    </row>
    <row r="156" spans="2:5" s="2" customFormat="1" ht="12.75">
      <c r="B156" s="5"/>
      <c r="E156" s="33"/>
    </row>
    <row r="157" spans="2:5" s="2" customFormat="1" ht="12.75">
      <c r="B157" s="5"/>
      <c r="E157" s="33"/>
    </row>
    <row r="158" spans="2:5" s="2" customFormat="1" ht="12.75">
      <c r="B158" s="27"/>
      <c r="E158" s="33"/>
    </row>
    <row r="159" s="2" customFormat="1" ht="12.75">
      <c r="E159" s="33"/>
    </row>
    <row r="160" spans="2:5" s="2" customFormat="1" ht="12.75">
      <c r="B160" s="5"/>
      <c r="E160" s="33"/>
    </row>
    <row r="161" spans="2:5" s="2" customFormat="1" ht="12.75">
      <c r="B161" s="5"/>
      <c r="E161" s="33"/>
    </row>
    <row r="162" spans="2:5" s="2" customFormat="1" ht="12.75">
      <c r="B162" s="5"/>
      <c r="E162" s="33"/>
    </row>
    <row r="163" spans="2:5" s="2" customFormat="1" ht="12.75">
      <c r="B163" s="27"/>
      <c r="E163" s="33"/>
    </row>
    <row r="164" s="2" customFormat="1" ht="12.75">
      <c r="E164" s="33"/>
    </row>
    <row r="165" spans="2:5" s="2" customFormat="1" ht="12.75">
      <c r="B165" s="5"/>
      <c r="E165" s="33"/>
    </row>
    <row r="166" spans="2:5" s="2" customFormat="1" ht="12.75">
      <c r="B166" s="5"/>
      <c r="E166" s="33"/>
    </row>
    <row r="167" spans="2:5" s="2" customFormat="1" ht="12.75">
      <c r="B167" s="5"/>
      <c r="E167" s="33"/>
    </row>
    <row r="168" spans="2:5" s="2" customFormat="1" ht="12.75">
      <c r="B168" s="27"/>
      <c r="E168" s="33"/>
    </row>
    <row r="169" s="2" customFormat="1" ht="12.75">
      <c r="E169" s="33"/>
    </row>
    <row r="170" spans="2:5" s="2" customFormat="1" ht="12.75">
      <c r="B170" s="5"/>
      <c r="E170" s="33"/>
    </row>
    <row r="171" spans="2:5" s="2" customFormat="1" ht="12.75">
      <c r="B171" s="5"/>
      <c r="E171" s="33"/>
    </row>
    <row r="172" spans="2:5" s="2" customFormat="1" ht="12.75">
      <c r="B172" s="5"/>
      <c r="E172" s="33"/>
    </row>
    <row r="173" spans="2:5" s="2" customFormat="1" ht="12.75">
      <c r="B173" s="27"/>
      <c r="E173" s="33"/>
    </row>
    <row r="174" s="2" customFormat="1" ht="12.75">
      <c r="E174" s="33"/>
    </row>
    <row r="175" spans="2:5" s="2" customFormat="1" ht="12.75">
      <c r="B175" s="5"/>
      <c r="E175" s="33"/>
    </row>
    <row r="176" spans="2:5" s="2" customFormat="1" ht="12.75">
      <c r="B176" s="5"/>
      <c r="E176" s="33"/>
    </row>
    <row r="177" spans="2:5" s="2" customFormat="1" ht="12.75">
      <c r="B177" s="5"/>
      <c r="E177" s="33"/>
    </row>
    <row r="178" spans="2:5" s="2" customFormat="1" ht="12.75">
      <c r="B178" s="27"/>
      <c r="E178" s="33"/>
    </row>
    <row r="179" s="2" customFormat="1" ht="12.75">
      <c r="E179" s="33"/>
    </row>
    <row r="180" spans="2:5" s="2" customFormat="1" ht="12.75">
      <c r="B180" s="5"/>
      <c r="E180" s="33"/>
    </row>
    <row r="181" spans="2:5" s="2" customFormat="1" ht="12.75">
      <c r="B181" s="5"/>
      <c r="E181" s="33"/>
    </row>
    <row r="182" spans="2:5" s="2" customFormat="1" ht="12.75">
      <c r="B182" s="5"/>
      <c r="E182" s="33"/>
    </row>
    <row r="183" spans="2:5" s="2" customFormat="1" ht="12.75">
      <c r="B183" s="27"/>
      <c r="E183" s="33"/>
    </row>
    <row r="184" s="2" customFormat="1" ht="12.75">
      <c r="E184" s="33"/>
    </row>
    <row r="185" spans="2:5" s="2" customFormat="1" ht="12.75">
      <c r="B185" s="5"/>
      <c r="E185" s="33"/>
    </row>
    <row r="186" spans="2:5" s="2" customFormat="1" ht="12.75">
      <c r="B186" s="5"/>
      <c r="E186" s="33"/>
    </row>
    <row r="187" spans="2:5" s="2" customFormat="1" ht="12.75">
      <c r="B187" s="5"/>
      <c r="E187" s="33"/>
    </row>
    <row r="188" spans="2:5" s="2" customFormat="1" ht="12.75">
      <c r="B188" s="27"/>
      <c r="E188" s="33"/>
    </row>
    <row r="189" s="2" customFormat="1" ht="12.75">
      <c r="E189" s="33"/>
    </row>
    <row r="190" spans="2:5" s="2" customFormat="1" ht="12.75">
      <c r="B190" s="5"/>
      <c r="E190" s="33"/>
    </row>
    <row r="191" spans="2:5" s="2" customFormat="1" ht="12.75">
      <c r="B191" s="5"/>
      <c r="E191" s="33"/>
    </row>
    <row r="192" spans="2:5" s="2" customFormat="1" ht="12.75">
      <c r="B192" s="5"/>
      <c r="E192" s="33"/>
    </row>
    <row r="193" spans="2:5" s="2" customFormat="1" ht="12.75">
      <c r="B193" s="27"/>
      <c r="E193" s="33"/>
    </row>
    <row r="194" s="2" customFormat="1" ht="12.75">
      <c r="E194" s="33"/>
    </row>
    <row r="195" spans="2:5" s="2" customFormat="1" ht="12.75">
      <c r="B195" s="5"/>
      <c r="E195" s="33"/>
    </row>
    <row r="196" spans="2:5" s="2" customFormat="1" ht="12.75">
      <c r="B196" s="5"/>
      <c r="E196" s="33"/>
    </row>
    <row r="197" spans="2:5" s="2" customFormat="1" ht="12.75">
      <c r="B197" s="5"/>
      <c r="E197" s="33"/>
    </row>
    <row r="198" spans="2:5" s="2" customFormat="1" ht="12.75">
      <c r="B198" s="27"/>
      <c r="E198" s="33"/>
    </row>
    <row r="199" s="2" customFormat="1" ht="12.75">
      <c r="E199" s="33"/>
    </row>
    <row r="200" spans="2:5" s="2" customFormat="1" ht="12.75">
      <c r="B200" s="5"/>
      <c r="E200" s="33"/>
    </row>
    <row r="201" spans="2:5" s="2" customFormat="1" ht="12.75">
      <c r="B201" s="5"/>
      <c r="E201" s="33"/>
    </row>
    <row r="202" spans="2:5" s="2" customFormat="1" ht="12.75">
      <c r="B202" s="5"/>
      <c r="E202" s="33"/>
    </row>
    <row r="203" spans="2:5" s="2" customFormat="1" ht="12.75">
      <c r="B203" s="27"/>
      <c r="E203" s="33"/>
    </row>
    <row r="204" s="2" customFormat="1" ht="12.75">
      <c r="E204" s="33"/>
    </row>
    <row r="205" spans="2:5" s="2" customFormat="1" ht="12.75">
      <c r="B205" s="5"/>
      <c r="E205" s="33"/>
    </row>
    <row r="206" spans="2:5" s="2" customFormat="1" ht="12.75">
      <c r="B206" s="5"/>
      <c r="E206" s="33"/>
    </row>
    <row r="207" spans="2:5" s="2" customFormat="1" ht="12.75">
      <c r="B207" s="5"/>
      <c r="E207" s="33"/>
    </row>
    <row r="208" spans="2:5" s="2" customFormat="1" ht="12.75">
      <c r="B208" s="27"/>
      <c r="E208" s="33"/>
    </row>
    <row r="209" s="2" customFormat="1" ht="12.75">
      <c r="E209" s="33"/>
    </row>
    <row r="210" spans="2:5" s="2" customFormat="1" ht="12.75">
      <c r="B210" s="5"/>
      <c r="E210" s="33"/>
    </row>
    <row r="211" spans="2:5" s="2" customFormat="1" ht="12.75">
      <c r="B211" s="5"/>
      <c r="E211" s="33"/>
    </row>
    <row r="212" spans="2:5" s="2" customFormat="1" ht="12.75">
      <c r="B212" s="5"/>
      <c r="E212" s="33"/>
    </row>
    <row r="213" spans="2:5" s="2" customFormat="1" ht="12.75">
      <c r="B213" s="27"/>
      <c r="E213" s="33"/>
    </row>
    <row r="214" s="2" customFormat="1" ht="12.75">
      <c r="E214" s="33"/>
    </row>
    <row r="215" spans="2:5" s="2" customFormat="1" ht="12.75">
      <c r="B215" s="5"/>
      <c r="E215" s="33"/>
    </row>
    <row r="216" spans="2:5" s="2" customFormat="1" ht="12.75">
      <c r="B216" s="5"/>
      <c r="E216" s="33"/>
    </row>
    <row r="217" s="2" customFormat="1" ht="12.75">
      <c r="E217" s="33"/>
    </row>
    <row r="218" spans="2:5" s="2" customFormat="1" ht="12.75">
      <c r="B218" s="26"/>
      <c r="E218" s="33"/>
    </row>
    <row r="219" spans="2:5" s="2" customFormat="1" ht="12.75">
      <c r="B219" s="5"/>
      <c r="E219" s="33"/>
    </row>
    <row r="220" spans="2:5" s="2" customFormat="1" ht="12.75">
      <c r="B220" s="5"/>
      <c r="E220" s="33"/>
    </row>
    <row r="221" spans="2:5" s="2" customFormat="1" ht="12.75">
      <c r="B221" s="27"/>
      <c r="E221" s="33"/>
    </row>
    <row r="222" s="2" customFormat="1" ht="12.75">
      <c r="E222" s="33"/>
    </row>
    <row r="223" spans="2:5" s="2" customFormat="1" ht="12.75">
      <c r="B223" s="5"/>
      <c r="E223" s="33"/>
    </row>
    <row r="224" spans="2:5" s="2" customFormat="1" ht="12.75">
      <c r="B224" s="5"/>
      <c r="E224" s="33"/>
    </row>
    <row r="225" s="2" customFormat="1" ht="12.75">
      <c r="E225" s="33"/>
    </row>
    <row r="226" spans="2:5" s="2" customFormat="1" ht="12.75">
      <c r="B226" s="26"/>
      <c r="E226" s="33"/>
    </row>
    <row r="227" spans="2:5" s="2" customFormat="1" ht="12.75">
      <c r="B227" s="5"/>
      <c r="E227" s="33"/>
    </row>
    <row r="228" spans="2:5" s="2" customFormat="1" ht="12.75">
      <c r="B228" s="5"/>
      <c r="E228" s="33"/>
    </row>
    <row r="229" spans="2:5" s="2" customFormat="1" ht="12.75">
      <c r="B229" s="27"/>
      <c r="E229" s="33"/>
    </row>
    <row r="230" s="2" customFormat="1" ht="12.75">
      <c r="E230" s="33"/>
    </row>
    <row r="231" spans="2:5" s="2" customFormat="1" ht="12.75">
      <c r="B231" s="5"/>
      <c r="E231" s="33"/>
    </row>
    <row r="232" spans="2:5" s="2" customFormat="1" ht="12.75">
      <c r="B232" s="5"/>
      <c r="E232" s="33"/>
    </row>
    <row r="233" s="2" customFormat="1" ht="12.75">
      <c r="E233" s="33"/>
    </row>
    <row r="234" spans="2:5" s="2" customFormat="1" ht="12.75">
      <c r="B234" s="26"/>
      <c r="E234" s="33"/>
    </row>
    <row r="235" spans="2:5" s="2" customFormat="1" ht="12.75">
      <c r="B235" s="5"/>
      <c r="E235" s="33"/>
    </row>
    <row r="236" spans="2:5" s="2" customFormat="1" ht="12.75">
      <c r="B236" s="5"/>
      <c r="E236" s="33"/>
    </row>
    <row r="237" spans="2:5" s="2" customFormat="1" ht="12.75">
      <c r="B237" s="27"/>
      <c r="E237" s="33"/>
    </row>
    <row r="238" s="2" customFormat="1" ht="12.75">
      <c r="E238" s="33"/>
    </row>
    <row r="239" spans="2:5" s="2" customFormat="1" ht="12.75">
      <c r="B239" s="5"/>
      <c r="E239" s="33"/>
    </row>
    <row r="240" spans="2:5" s="2" customFormat="1" ht="12.75">
      <c r="B240" s="5"/>
      <c r="E240" s="33"/>
    </row>
    <row r="241" s="2" customFormat="1" ht="12.75">
      <c r="E241" s="33"/>
    </row>
    <row r="242" spans="2:5" s="2" customFormat="1" ht="12.75">
      <c r="B242" s="26"/>
      <c r="E242" s="33"/>
    </row>
    <row r="243" spans="2:5" s="2" customFormat="1" ht="12.75">
      <c r="B243" s="5"/>
      <c r="E243" s="33"/>
    </row>
    <row r="244" spans="2:5" s="2" customFormat="1" ht="12.75">
      <c r="B244" s="5"/>
      <c r="E244" s="33"/>
    </row>
    <row r="245" spans="2:5" s="2" customFormat="1" ht="12.75">
      <c r="B245" s="27"/>
      <c r="E245" s="33"/>
    </row>
    <row r="246" s="2" customFormat="1" ht="12.75">
      <c r="E246" s="33"/>
    </row>
    <row r="247" spans="2:5" s="2" customFormat="1" ht="12.75">
      <c r="B247" s="5"/>
      <c r="E247" s="33"/>
    </row>
    <row r="248" spans="2:5" s="2" customFormat="1" ht="12.75">
      <c r="B248" s="5"/>
      <c r="E248" s="33"/>
    </row>
    <row r="249" s="2" customFormat="1" ht="12.75">
      <c r="E249" s="33"/>
    </row>
    <row r="250" spans="2:5" s="2" customFormat="1" ht="12.75">
      <c r="B250" s="26"/>
      <c r="E250" s="33"/>
    </row>
    <row r="251" spans="2:5" s="2" customFormat="1" ht="12.75">
      <c r="B251" s="5"/>
      <c r="E251" s="33"/>
    </row>
    <row r="252" spans="2:5" s="2" customFormat="1" ht="12.75">
      <c r="B252" s="5"/>
      <c r="E252" s="33"/>
    </row>
    <row r="253" spans="2:5" s="2" customFormat="1" ht="12.75">
      <c r="B253" s="27"/>
      <c r="E253" s="33"/>
    </row>
    <row r="254" s="2" customFormat="1" ht="12.75">
      <c r="E254" s="33"/>
    </row>
    <row r="255" spans="2:5" s="2" customFormat="1" ht="12.75">
      <c r="B255" s="5"/>
      <c r="E255" s="33"/>
    </row>
    <row r="256" spans="2:5" s="2" customFormat="1" ht="12.75">
      <c r="B256" s="5"/>
      <c r="E256" s="33"/>
    </row>
    <row r="257" s="2" customFormat="1" ht="12.75">
      <c r="E257" s="33"/>
    </row>
    <row r="258" spans="2:5" s="2" customFormat="1" ht="12.75">
      <c r="B258" s="26"/>
      <c r="E258" s="33"/>
    </row>
    <row r="259" spans="2:5" s="2" customFormat="1" ht="12.75">
      <c r="B259" s="5"/>
      <c r="E259" s="33"/>
    </row>
    <row r="260" spans="2:5" s="2" customFormat="1" ht="12.75">
      <c r="B260" s="5"/>
      <c r="E260" s="33"/>
    </row>
    <row r="261" spans="2:5" s="2" customFormat="1" ht="12.75">
      <c r="B261" s="27"/>
      <c r="E261" s="33"/>
    </row>
    <row r="262" s="2" customFormat="1" ht="12.75">
      <c r="E262" s="33"/>
    </row>
    <row r="263" spans="2:5" s="2" customFormat="1" ht="12.75">
      <c r="B263" s="5"/>
      <c r="E263" s="33"/>
    </row>
    <row r="264" spans="2:5" s="2" customFormat="1" ht="12.75">
      <c r="B264" s="5"/>
      <c r="E264" s="33"/>
    </row>
    <row r="265" s="2" customFormat="1" ht="12.75">
      <c r="E265" s="33"/>
    </row>
    <row r="266" spans="2:5" s="2" customFormat="1" ht="12.75">
      <c r="B266" s="26"/>
      <c r="E266" s="33"/>
    </row>
    <row r="267" spans="2:5" s="2" customFormat="1" ht="12.75">
      <c r="B267" s="5"/>
      <c r="E267" s="33"/>
    </row>
    <row r="268" spans="2:5" s="2" customFormat="1" ht="12.75">
      <c r="B268" s="5"/>
      <c r="E268" s="33"/>
    </row>
    <row r="269" spans="2:5" s="2" customFormat="1" ht="12.75">
      <c r="B269" s="27"/>
      <c r="E269" s="33"/>
    </row>
    <row r="270" s="2" customFormat="1" ht="12.75">
      <c r="E270" s="33"/>
    </row>
    <row r="271" spans="2:5" s="2" customFormat="1" ht="12.75">
      <c r="B271" s="5"/>
      <c r="E271" s="33"/>
    </row>
    <row r="272" spans="2:5" s="2" customFormat="1" ht="12.75">
      <c r="B272" s="5"/>
      <c r="E272" s="33"/>
    </row>
    <row r="273" s="2" customFormat="1" ht="12.75">
      <c r="E273" s="33"/>
    </row>
    <row r="274" spans="2:5" s="2" customFormat="1" ht="12.75">
      <c r="B274" s="26"/>
      <c r="E274" s="33"/>
    </row>
    <row r="275" spans="2:5" s="2" customFormat="1" ht="12.75">
      <c r="B275" s="5"/>
      <c r="E275" s="33"/>
    </row>
    <row r="276" spans="2:5" s="2" customFormat="1" ht="12.75">
      <c r="B276" s="5"/>
      <c r="E276" s="33"/>
    </row>
    <row r="277" spans="2:5" s="2" customFormat="1" ht="12.75">
      <c r="B277" s="27"/>
      <c r="E277" s="33"/>
    </row>
    <row r="278" s="2" customFormat="1" ht="12.75">
      <c r="E278" s="33"/>
    </row>
    <row r="279" spans="2:5" s="2" customFormat="1" ht="12.75">
      <c r="B279" s="5"/>
      <c r="E279" s="33"/>
    </row>
    <row r="280" spans="2:5" s="2" customFormat="1" ht="12.75">
      <c r="B280" s="5"/>
      <c r="E280" s="33"/>
    </row>
    <row r="281" s="2" customFormat="1" ht="12.75">
      <c r="E281" s="33"/>
    </row>
    <row r="282" spans="2:5" s="2" customFormat="1" ht="12.75">
      <c r="B282" s="26"/>
      <c r="E282" s="33"/>
    </row>
    <row r="283" spans="2:5" s="2" customFormat="1" ht="12.75">
      <c r="B283" s="5"/>
      <c r="E283" s="33"/>
    </row>
    <row r="284" spans="2:5" s="2" customFormat="1" ht="12.75">
      <c r="B284" s="5"/>
      <c r="E284" s="33"/>
    </row>
    <row r="285" spans="2:5" s="2" customFormat="1" ht="12.75">
      <c r="B285" s="27"/>
      <c r="E285" s="33"/>
    </row>
    <row r="286" s="2" customFormat="1" ht="12.75">
      <c r="E286" s="33"/>
    </row>
    <row r="287" spans="2:5" s="2" customFormat="1" ht="12.75">
      <c r="B287" s="5"/>
      <c r="E287" s="33"/>
    </row>
    <row r="288" spans="2:5" s="2" customFormat="1" ht="12.75">
      <c r="B288" s="5"/>
      <c r="E288" s="33"/>
    </row>
    <row r="289" s="2" customFormat="1" ht="12.75">
      <c r="E289" s="33"/>
    </row>
    <row r="290" spans="2:5" s="2" customFormat="1" ht="12.75">
      <c r="B290" s="26"/>
      <c r="E290" s="33"/>
    </row>
    <row r="291" spans="2:5" s="2" customFormat="1" ht="12.75">
      <c r="B291" s="5"/>
      <c r="E291" s="33"/>
    </row>
    <row r="292" spans="2:5" s="2" customFormat="1" ht="12.75">
      <c r="B292" s="5"/>
      <c r="E292" s="33"/>
    </row>
    <row r="293" spans="2:5" s="2" customFormat="1" ht="12.75">
      <c r="B293" s="27"/>
      <c r="E293" s="33"/>
    </row>
    <row r="294" s="2" customFormat="1" ht="12.75">
      <c r="E294" s="33"/>
    </row>
    <row r="295" spans="2:5" s="2" customFormat="1" ht="12.75">
      <c r="B295" s="5"/>
      <c r="E295" s="33"/>
    </row>
    <row r="296" spans="2:5" s="2" customFormat="1" ht="12.75">
      <c r="B296" s="5"/>
      <c r="E296" s="33"/>
    </row>
    <row r="297" s="2" customFormat="1" ht="12.75">
      <c r="E297" s="33"/>
    </row>
    <row r="298" spans="2:5" s="2" customFormat="1" ht="12.75">
      <c r="B298" s="26"/>
      <c r="E298" s="33"/>
    </row>
    <row r="299" spans="2:5" s="2" customFormat="1" ht="12.75">
      <c r="B299" s="5"/>
      <c r="E299" s="33"/>
    </row>
    <row r="300" spans="2:5" s="2" customFormat="1" ht="12.75">
      <c r="B300" s="5"/>
      <c r="E300" s="33"/>
    </row>
    <row r="301" spans="2:5" s="2" customFormat="1" ht="12.75">
      <c r="B301" s="27"/>
      <c r="E301" s="33"/>
    </row>
    <row r="302" s="2" customFormat="1" ht="12.75">
      <c r="E302" s="33"/>
    </row>
    <row r="303" spans="2:5" s="2" customFormat="1" ht="12.75">
      <c r="B303" s="5"/>
      <c r="E303" s="33"/>
    </row>
    <row r="304" spans="2:5" s="2" customFormat="1" ht="12.75">
      <c r="B304" s="5"/>
      <c r="E304" s="33"/>
    </row>
    <row r="305" s="2" customFormat="1" ht="12.75">
      <c r="E305" s="33"/>
    </row>
    <row r="306" spans="2:5" s="2" customFormat="1" ht="12.75">
      <c r="B306" s="26"/>
      <c r="E306" s="33"/>
    </row>
    <row r="307" spans="2:5" s="2" customFormat="1" ht="12.75">
      <c r="B307" s="5"/>
      <c r="E307" s="33"/>
    </row>
    <row r="308" spans="2:5" s="2" customFormat="1" ht="12.75">
      <c r="B308" s="5"/>
      <c r="E308" s="33"/>
    </row>
    <row r="309" spans="2:5" s="2" customFormat="1" ht="12.75">
      <c r="B309" s="27"/>
      <c r="E309" s="33"/>
    </row>
    <row r="310" s="2" customFormat="1" ht="12.75">
      <c r="E310" s="33"/>
    </row>
    <row r="311" spans="2:5" s="2" customFormat="1" ht="12.75">
      <c r="B311" s="5"/>
      <c r="E311" s="33"/>
    </row>
    <row r="312" spans="2:5" s="2" customFormat="1" ht="12.75">
      <c r="B312" s="5"/>
      <c r="E312" s="33"/>
    </row>
    <row r="313" s="2" customFormat="1" ht="12.75">
      <c r="E313" s="33"/>
    </row>
    <row r="314" spans="2:5" s="2" customFormat="1" ht="12.75">
      <c r="B314" s="26"/>
      <c r="E314" s="33"/>
    </row>
    <row r="315" spans="2:5" s="2" customFormat="1" ht="12.75">
      <c r="B315" s="5"/>
      <c r="E315" s="33"/>
    </row>
    <row r="316" spans="2:5" s="2" customFormat="1" ht="12.75">
      <c r="B316" s="5"/>
      <c r="E316" s="33"/>
    </row>
    <row r="317" spans="2:5" s="2" customFormat="1" ht="12.75">
      <c r="B317" s="27"/>
      <c r="E317" s="33"/>
    </row>
    <row r="318" s="2" customFormat="1" ht="12.75">
      <c r="E318" s="33"/>
    </row>
    <row r="319" spans="2:5" s="2" customFormat="1" ht="12.75">
      <c r="B319" s="5"/>
      <c r="E319" s="33"/>
    </row>
    <row r="320" spans="2:5" s="2" customFormat="1" ht="12.75">
      <c r="B320" s="5"/>
      <c r="E320" s="33"/>
    </row>
    <row r="321" s="2" customFormat="1" ht="12.75">
      <c r="E321" s="33"/>
    </row>
    <row r="322" spans="2:5" s="2" customFormat="1" ht="12.75">
      <c r="B322" s="26"/>
      <c r="E322" s="33"/>
    </row>
    <row r="323" spans="2:5" s="2" customFormat="1" ht="12.75">
      <c r="B323" s="5"/>
      <c r="E323" s="33"/>
    </row>
    <row r="324" spans="2:5" s="2" customFormat="1" ht="12.75">
      <c r="B324" s="5"/>
      <c r="E324" s="33"/>
    </row>
    <row r="325" spans="2:5" s="2" customFormat="1" ht="12.75">
      <c r="B325" s="27"/>
      <c r="E325" s="33"/>
    </row>
    <row r="326" s="2" customFormat="1" ht="12.75">
      <c r="E326" s="33"/>
    </row>
    <row r="327" spans="2:5" s="2" customFormat="1" ht="12.75">
      <c r="B327" s="5"/>
      <c r="E327" s="33"/>
    </row>
    <row r="328" spans="2:5" s="2" customFormat="1" ht="12.75">
      <c r="B328" s="5"/>
      <c r="E328" s="33"/>
    </row>
    <row r="329" s="2" customFormat="1" ht="12.75">
      <c r="E329" s="33"/>
    </row>
    <row r="330" spans="2:5" s="2" customFormat="1" ht="12.75">
      <c r="B330" s="26"/>
      <c r="E330" s="33"/>
    </row>
    <row r="331" spans="2:5" s="2" customFormat="1" ht="12.75">
      <c r="B331" s="5"/>
      <c r="E331" s="33"/>
    </row>
    <row r="332" spans="2:5" s="2" customFormat="1" ht="12.75">
      <c r="B332" s="5"/>
      <c r="E332" s="33"/>
    </row>
    <row r="333" spans="2:5" s="2" customFormat="1" ht="12.75">
      <c r="B333" s="27"/>
      <c r="E333" s="33"/>
    </row>
    <row r="334" s="2" customFormat="1" ht="12.75">
      <c r="E334" s="33"/>
    </row>
    <row r="335" spans="2:5" s="2" customFormat="1" ht="12.75">
      <c r="B335" s="5"/>
      <c r="E335" s="33"/>
    </row>
    <row r="336" spans="2:5" s="2" customFormat="1" ht="12.75">
      <c r="B336" s="5"/>
      <c r="E336" s="33"/>
    </row>
    <row r="337" s="2" customFormat="1" ht="12.75">
      <c r="E337" s="33"/>
    </row>
    <row r="338" spans="2:5" s="2" customFormat="1" ht="12.75">
      <c r="B338" s="26"/>
      <c r="E338" s="33"/>
    </row>
    <row r="339" spans="2:5" s="2" customFormat="1" ht="12.75">
      <c r="B339" s="5"/>
      <c r="E339" s="33"/>
    </row>
    <row r="340" spans="2:5" s="2" customFormat="1" ht="12.75">
      <c r="B340" s="5"/>
      <c r="E340" s="33"/>
    </row>
    <row r="341" spans="2:5" s="2" customFormat="1" ht="12.75">
      <c r="B341" s="27"/>
      <c r="E341" s="33"/>
    </row>
    <row r="342" s="2" customFormat="1" ht="12.75">
      <c r="E342" s="33"/>
    </row>
    <row r="343" spans="2:5" s="2" customFormat="1" ht="12.75">
      <c r="B343" s="5"/>
      <c r="E343" s="33"/>
    </row>
    <row r="344" spans="2:5" s="2" customFormat="1" ht="12.75">
      <c r="B344" s="5"/>
      <c r="E344" s="33"/>
    </row>
    <row r="345" s="2" customFormat="1" ht="12.75">
      <c r="E345" s="33"/>
    </row>
    <row r="346" spans="2:5" s="2" customFormat="1" ht="12.75">
      <c r="B346" s="26"/>
      <c r="E346" s="33"/>
    </row>
    <row r="347" spans="2:5" s="2" customFormat="1" ht="12.75">
      <c r="B347" s="5"/>
      <c r="E347" s="33"/>
    </row>
    <row r="348" spans="2:5" s="2" customFormat="1" ht="12.75">
      <c r="B348" s="5"/>
      <c r="E348" s="33"/>
    </row>
    <row r="349" spans="2:5" s="2" customFormat="1" ht="12.75">
      <c r="B349" s="27"/>
      <c r="E349" s="33"/>
    </row>
    <row r="350" ht="12.75">
      <c r="B350" s="2"/>
    </row>
    <row r="351" ht="12.75">
      <c r="B351" s="5"/>
    </row>
    <row r="352" ht="12.75">
      <c r="B352" s="5"/>
    </row>
    <row r="353" ht="12.75">
      <c r="B353" s="2"/>
    </row>
    <row r="354" ht="12.75">
      <c r="B354" s="26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49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רחמין שרונה</cp:lastModifiedBy>
  <cp:lastPrinted>2013-12-25T06:24:22Z</cp:lastPrinted>
  <dcterms:created xsi:type="dcterms:W3CDTF">2010-01-14T07:10:55Z</dcterms:created>
  <dcterms:modified xsi:type="dcterms:W3CDTF">2018-02-25T14:10:29Z</dcterms:modified>
  <cp:category/>
  <cp:version/>
  <cp:contentType/>
  <cp:contentStatus/>
</cp:coreProperties>
</file>