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K19" i="5" l="1"/>
  <c r="E14" i="9" s="1"/>
  <c r="E16" i="9" s="1"/>
  <c r="K20" i="5" l="1"/>
</calcChain>
</file>

<file path=xl/sharedStrings.xml><?xml version="1.0" encoding="utf-8"?>
<sst xmlns="http://schemas.openxmlformats.org/spreadsheetml/2006/main" count="102" uniqueCount="60">
  <si>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</si>
  <si>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</si>
  <si>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</si>
  <si>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</si>
  <si>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</si>
  <si>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</si>
  <si>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</si>
  <si>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</si>
  <si>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</si>
  <si>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</si>
  <si>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</si>
  <si>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</si>
  <si>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</si>
  <si>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</si>
  <si>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</si>
  <si>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</si>
  <si>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</si>
  <si>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</si>
  <si>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</si>
  <si>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</si>
  <si>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</si>
  <si>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</si>
  <si>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</si>
  <si>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</si>
  <si>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</si>
  <si>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</si>
  <si>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</si>
  <si>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</si>
  <si>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</si>
  <si>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</si>
  <si>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</si>
  <si>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</si>
  <si>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</si>
  <si>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</si>
  <si>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</si>
  <si>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</si>
  <si>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גל גמל לבני 50-60 (408)</t>
  </si>
  <si>
    <t>מספר אישור: 7243  קופה: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</si>
  <si>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</si>
  <si>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</si>
  <si>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</si>
  <si>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</si>
  <si>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</si>
  <si>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</si>
  <si>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</si>
  <si>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תעודות סל</t>
  </si>
  <si>
    <t>פסגות סל ארהב S&amp;P Consumer Discretionery - NTR</t>
  </si>
  <si>
    <t>1149392</t>
  </si>
  <si>
    <t>פסגות NIKKEI 225 ETF ממ</t>
  </si>
  <si>
    <t>1149814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</si>
  <si>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</si>
  <si>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</si>
  <si>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פסגות סל CAC 40</t>
  </si>
  <si>
    <t>פסגות סל ראסל 2000</t>
  </si>
  <si>
    <t>31/12/2019 נספח 2 - צדדים קשורים - יתרות השקעה לשנה המסתיים ביום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</si>
  <si>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</si>
  <si>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31/12/2019 נספח 3ב - עסקאות שבוצעו לצורך השקעה בנכסים לא סחירים של צד קשור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</si>
  <si>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</si>
  <si>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31/12/2019 נספח 4 - רכישת נייר ערך בהנפקות באמצעות חתם קשור או באמצעות צד קשור ששיווק את ההנפקה לשנה המסתיימת ביום</t>
  </si>
  <si>
    <t>31/12/2019 נספח 1 - צדדים קשורים- יתרות ועסקאות לשנה המסתיימת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</si>
</sst>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A18" sqref="A18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4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14"/>
      <c r="L1" s="14"/>
    </row>
    <row r="2" spans="1:12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9" spans="1:12" x14ac:dyDescent="0.2">
      <c r="A9" s="2"/>
      <c r="B9" s="2"/>
      <c r="C9" s="2"/>
      <c r="D9" s="22" t="s">
        <v>25</v>
      </c>
      <c r="E9" s="22"/>
      <c r="F9" s="22"/>
      <c r="G9" s="22"/>
      <c r="H9" s="22"/>
      <c r="I9" s="22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3" t="s">
        <v>26</v>
      </c>
      <c r="E10" s="22"/>
      <c r="F10" s="23" t="s">
        <v>30</v>
      </c>
      <c r="G10" s="22"/>
      <c r="H10" s="23" t="s">
        <v>32</v>
      </c>
      <c r="I10" s="22"/>
      <c r="J10" s="23" t="s">
        <v>34</v>
      </c>
      <c r="K10" s="22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2" x14ac:dyDescent="0.2">
      <c r="A13" s="2"/>
      <c r="B13" s="22" t="s">
        <v>24</v>
      </c>
      <c r="C13" s="22"/>
      <c r="D13" s="22" t="s">
        <v>29</v>
      </c>
      <c r="E13" s="22"/>
      <c r="F13" s="22" t="s">
        <v>31</v>
      </c>
      <c r="G13" s="22"/>
      <c r="H13" s="22" t="s">
        <v>33</v>
      </c>
      <c r="I13" s="22"/>
      <c r="J13" s="22" t="s">
        <v>35</v>
      </c>
      <c r="K13" s="22"/>
    </row>
    <row r="14" spans="1:12" x14ac:dyDescent="0.2">
      <c r="A14" t="s">
        <v>38</v>
      </c>
      <c r="B14" s="20"/>
      <c r="C14" s="20"/>
      <c r="D14" s="5"/>
      <c r="E14" s="20">
        <f>+'נספח 3א'!K19</f>
        <v>-23719.986550000001</v>
      </c>
    </row>
    <row r="15" spans="1:12" x14ac:dyDescent="0.2">
      <c r="A15" s="1"/>
    </row>
    <row r="16" spans="1:12" ht="15" x14ac:dyDescent="0.25">
      <c r="A16" s="19" t="s">
        <v>39</v>
      </c>
      <c r="B16" s="20">
        <v>0</v>
      </c>
      <c r="C16" s="20">
        <v>0</v>
      </c>
      <c r="D16" s="20">
        <v>0</v>
      </c>
      <c r="E16" s="20">
        <f>+E14</f>
        <v>-23719.986550000001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6" sqref="A26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4" t="s">
        <v>58</v>
      </c>
      <c r="B1" s="25"/>
      <c r="C1" s="25"/>
      <c r="D1" s="25"/>
      <c r="E1" s="25"/>
      <c r="F1" s="25"/>
      <c r="G1" s="25"/>
      <c r="H1" s="25"/>
      <c r="I1" s="25"/>
    </row>
    <row r="2" spans="1:9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</row>
    <row r="3" spans="1:9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40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A26" sqref="A26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4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x14ac:dyDescent="0.25">
      <c r="A2" s="24" t="s">
        <v>36</v>
      </c>
      <c r="B2" s="27"/>
      <c r="C2" s="27"/>
      <c r="D2" s="27"/>
      <c r="E2" s="27"/>
      <c r="F2" s="27"/>
      <c r="G2" s="27"/>
      <c r="H2" s="16"/>
      <c r="I2" s="16"/>
    </row>
    <row r="3" spans="1:15" ht="15" x14ac:dyDescent="0.25">
      <c r="A3" s="24" t="s">
        <v>37</v>
      </c>
      <c r="B3" s="26"/>
      <c r="C3" s="26"/>
      <c r="D3" s="26"/>
      <c r="E3" s="26"/>
      <c r="F3" s="26"/>
      <c r="G3" s="26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9" t="s">
        <v>41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6" sqref="A26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4" t="s">
        <v>56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4" t="s">
        <v>36</v>
      </c>
      <c r="B2" s="25"/>
      <c r="C2" s="25"/>
      <c r="D2" s="25"/>
      <c r="E2" s="25"/>
      <c r="F2" s="25"/>
      <c r="G2" s="25"/>
      <c r="H2" s="25"/>
    </row>
    <row r="3" spans="1:10" ht="15" x14ac:dyDescent="0.25">
      <c r="A3" s="24" t="s">
        <v>37</v>
      </c>
      <c r="B3" s="26"/>
      <c r="C3" s="26"/>
      <c r="D3" s="26"/>
      <c r="E3" s="26"/>
      <c r="F3" s="26"/>
      <c r="G3" s="26"/>
      <c r="H3" s="26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/>
      <c r="B12" s="9"/>
      <c r="C12" s="9"/>
      <c r="D12" s="9"/>
      <c r="E12" s="9"/>
      <c r="F12" s="9"/>
      <c r="G12" s="9"/>
      <c r="H12" s="12"/>
      <c r="I12" s="9"/>
      <c r="J12" s="9"/>
    </row>
    <row r="13" spans="1:10" ht="15" x14ac:dyDescent="0.25">
      <c r="A13" s="19" t="s">
        <v>42</v>
      </c>
      <c r="H13" s="20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workbookViewId="0">
      <selection activeCell="K18" sqref="K18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4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8"/>
    </row>
    <row r="2" spans="1:16" ht="15" x14ac:dyDescent="0.25">
      <c r="A2" s="24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8"/>
    </row>
    <row r="3" spans="1:16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43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44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45</v>
      </c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t="s">
        <v>46</v>
      </c>
      <c r="B15" t="s">
        <v>47</v>
      </c>
      <c r="C15" s="9"/>
      <c r="D15" s="9"/>
      <c r="E15" s="9"/>
      <c r="F15" s="9"/>
      <c r="G15" s="9"/>
      <c r="H15" s="9"/>
      <c r="I15" s="9"/>
      <c r="J15" s="9"/>
      <c r="K15" s="20">
        <v>-2193.9000299999998</v>
      </c>
      <c r="M15">
        <v>1149814</v>
      </c>
      <c r="N15">
        <v>-16033.993669999998</v>
      </c>
    </row>
    <row r="16" spans="1:16" x14ac:dyDescent="0.2">
      <c r="A16" t="s">
        <v>48</v>
      </c>
      <c r="B16" t="s">
        <v>49</v>
      </c>
      <c r="C16" s="9"/>
      <c r="D16" s="9"/>
      <c r="E16" s="9"/>
      <c r="F16" s="9"/>
      <c r="G16" s="9"/>
      <c r="H16" s="9"/>
      <c r="I16" s="11"/>
      <c r="J16" s="9"/>
      <c r="K16" s="20">
        <v>-16033.993670000002</v>
      </c>
      <c r="M16">
        <v>1149392</v>
      </c>
      <c r="N16">
        <v>-2193.9000299999998</v>
      </c>
    </row>
    <row r="17" spans="1:14" x14ac:dyDescent="0.2">
      <c r="A17" t="s">
        <v>52</v>
      </c>
      <c r="B17">
        <v>1147834</v>
      </c>
      <c r="C17" s="9"/>
      <c r="D17" s="9"/>
      <c r="E17" s="9"/>
      <c r="F17" s="9"/>
      <c r="G17" s="9"/>
      <c r="H17" s="9"/>
      <c r="I17" s="11"/>
      <c r="J17" s="9"/>
      <c r="K17" s="20">
        <v>-1036.9905000000001</v>
      </c>
      <c r="M17">
        <v>1147834</v>
      </c>
      <c r="N17">
        <v>-1036.9905000000001</v>
      </c>
    </row>
    <row r="18" spans="1:14" x14ac:dyDescent="0.2">
      <c r="A18" t="s">
        <v>53</v>
      </c>
      <c r="B18">
        <v>1147859</v>
      </c>
      <c r="C18" s="9"/>
      <c r="D18" s="9"/>
      <c r="E18" s="9"/>
      <c r="F18" s="9"/>
      <c r="G18" s="9"/>
      <c r="H18" s="9"/>
      <c r="I18" s="11"/>
      <c r="J18" s="9"/>
      <c r="K18" s="20">
        <v>-4455.1023499999992</v>
      </c>
      <c r="M18">
        <v>1147859</v>
      </c>
      <c r="N18">
        <v>-4455.1023499999992</v>
      </c>
    </row>
    <row r="19" spans="1:14" x14ac:dyDescent="0.2">
      <c r="A19" s="1" t="s">
        <v>50</v>
      </c>
      <c r="B19" s="9"/>
      <c r="C19" s="9"/>
      <c r="D19" s="9"/>
      <c r="E19" s="9"/>
      <c r="F19" s="9"/>
      <c r="G19" s="9"/>
      <c r="H19" s="9"/>
      <c r="I19" s="21">
        <v>0</v>
      </c>
      <c r="J19" s="9"/>
      <c r="K19" s="21">
        <f>SUM(K15:K18)</f>
        <v>-23719.986550000001</v>
      </c>
    </row>
    <row r="20" spans="1:14" ht="15" x14ac:dyDescent="0.25">
      <c r="A20" s="19" t="s">
        <v>51</v>
      </c>
      <c r="B20" s="9"/>
      <c r="C20" s="9"/>
      <c r="D20" s="9"/>
      <c r="E20" s="9"/>
      <c r="F20" s="9"/>
      <c r="G20" s="9"/>
      <c r="H20" s="9"/>
      <c r="I20" s="20">
        <v>0</v>
      </c>
      <c r="J20" s="9"/>
      <c r="K20" s="20">
        <f>+K19</f>
        <v>-23719.986550000001</v>
      </c>
    </row>
    <row r="21" spans="1:14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</row>
    <row r="22" spans="1:14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4" x14ac:dyDescent="0.2">
      <c r="A23" s="10"/>
      <c r="B23" s="9"/>
      <c r="C23" s="9"/>
      <c r="D23" s="9"/>
      <c r="E23" s="9"/>
      <c r="F23" s="9"/>
      <c r="G23" s="9"/>
      <c r="H23" s="9"/>
      <c r="I23" s="9"/>
      <c r="J23" s="9"/>
    </row>
    <row r="24" spans="1:14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4" ht="15.75" x14ac:dyDescent="0.25">
      <c r="A25" s="12"/>
      <c r="B25" s="9"/>
      <c r="C25" s="9"/>
      <c r="D25" s="9"/>
      <c r="E25" s="9"/>
      <c r="F25" s="9"/>
      <c r="G25" s="9"/>
      <c r="H25" s="9"/>
      <c r="I25" s="12"/>
      <c r="J25" s="9"/>
      <c r="K25" s="4"/>
    </row>
    <row r="26" spans="1:14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4" ht="15.75" x14ac:dyDescent="0.25">
      <c r="A27" s="12"/>
      <c r="B27" s="9"/>
      <c r="C27" s="9"/>
      <c r="D27" s="9"/>
      <c r="E27" s="9"/>
      <c r="F27" s="9"/>
      <c r="G27" s="9"/>
      <c r="H27" s="9"/>
      <c r="I27" s="13"/>
      <c r="J27" s="9"/>
      <c r="K27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workbookViewId="0">
      <selection activeCell="A17" sqref="A17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4" t="s">
        <v>54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0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1" x14ac:dyDescent="0.2">
      <c r="A16" s="10"/>
      <c r="B16" s="9"/>
      <c r="C16" s="9"/>
      <c r="D16" s="9"/>
      <c r="E16" s="9"/>
      <c r="F16" s="9"/>
      <c r="G16" s="9"/>
      <c r="H16" s="9"/>
      <c r="I16" s="10"/>
      <c r="J16" s="10"/>
    </row>
    <row r="17" spans="1:10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15.75" x14ac:dyDescent="0.25">
      <c r="A18" s="12"/>
      <c r="B18" s="9"/>
      <c r="C18" s="9"/>
      <c r="D18" s="9"/>
      <c r="E18" s="9"/>
      <c r="F18" s="9"/>
      <c r="G18" s="9"/>
      <c r="H18" s="9"/>
      <c r="I18" s="13"/>
      <c r="J18" s="12"/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10"/>
      <c r="B25" s="9"/>
      <c r="C25" s="9"/>
      <c r="D25" s="9"/>
      <c r="E25" s="9"/>
      <c r="F25" s="9"/>
      <c r="G25" s="9"/>
      <c r="H25" s="9"/>
      <c r="I25" s="10"/>
      <c r="J25" s="10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">
      <c r="A27" s="10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10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10"/>
      <c r="J30" s="10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ht="15.75" x14ac:dyDescent="0.25">
      <c r="A32" s="12"/>
      <c r="B32" s="9"/>
      <c r="C32" s="9"/>
      <c r="D32" s="9"/>
      <c r="E32" s="9"/>
      <c r="F32" s="9"/>
      <c r="G32" s="9"/>
      <c r="H32" s="9"/>
      <c r="I32" s="12"/>
      <c r="J32" s="12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ht="15.75" x14ac:dyDescent="0.25">
      <c r="A34" s="12"/>
      <c r="B34" s="9"/>
      <c r="C34" s="9"/>
      <c r="D34" s="9"/>
      <c r="E34" s="9"/>
      <c r="F34" s="9"/>
      <c r="G34" s="9"/>
      <c r="H34" s="9"/>
      <c r="I34" s="13"/>
      <c r="J34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2020-02-11T09:44:47Z</dcterms:modified>
</cp:coreProperties>
</file>